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OCUMENTOS ASOTKD EVENTOS 2025\PUNTUACION 2025\"/>
    </mc:Choice>
  </mc:AlternateContent>
  <xr:revisionPtr revIDLastSave="0" documentId="13_ncr:1_{65A30938-DD85-42E6-9268-EFC9DE1708F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VATOS E INTERMEDIOS" sheetId="3" r:id="rId1"/>
    <sheet name="CLASIFIC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F104" i="3" l="1"/>
  <c r="CF107" i="3" l="1"/>
  <c r="CF106" i="3" l="1"/>
  <c r="CF105" i="3"/>
  <c r="CF103" i="3" l="1"/>
  <c r="D103" i="3" s="1"/>
  <c r="CF102" i="3"/>
  <c r="D102" i="3" s="1"/>
  <c r="CF101" i="3"/>
  <c r="D101" i="3" s="1"/>
  <c r="CF100" i="3"/>
  <c r="D100" i="3" s="1"/>
  <c r="CF99" i="3"/>
  <c r="D99" i="3" s="1"/>
  <c r="CF98" i="3"/>
  <c r="D98" i="3" s="1"/>
  <c r="CF97" i="3"/>
  <c r="D97" i="3" s="1"/>
  <c r="CF96" i="3"/>
  <c r="D96" i="3" s="1"/>
  <c r="CF95" i="3"/>
  <c r="D95" i="3" s="1"/>
  <c r="CF94" i="3"/>
  <c r="D94" i="3" s="1"/>
  <c r="CF93" i="3"/>
  <c r="D93" i="3" s="1"/>
  <c r="CF92" i="3"/>
  <c r="D92" i="3" s="1"/>
  <c r="CF91" i="3"/>
  <c r="D91" i="3" s="1"/>
  <c r="CF90" i="3"/>
  <c r="D90" i="3" s="1"/>
  <c r="CF89" i="3"/>
  <c r="D89" i="3" s="1"/>
  <c r="CF88" i="3"/>
  <c r="D88" i="3" s="1"/>
  <c r="CF87" i="3"/>
  <c r="D87" i="3" s="1"/>
  <c r="CF86" i="3"/>
  <c r="D86" i="3" s="1"/>
  <c r="CF85" i="3"/>
  <c r="D85" i="3" s="1"/>
  <c r="CF84" i="3"/>
  <c r="D84" i="3" s="1"/>
  <c r="CF83" i="3"/>
  <c r="D83" i="3" s="1"/>
  <c r="CF82" i="3"/>
  <c r="D82" i="3" s="1"/>
  <c r="CF81" i="3"/>
  <c r="D81" i="3" s="1"/>
  <c r="CF80" i="3"/>
  <c r="D80" i="3" s="1"/>
  <c r="CF79" i="3"/>
  <c r="D79" i="3" s="1"/>
  <c r="CF78" i="3"/>
  <c r="D78" i="3" s="1"/>
  <c r="CF77" i="3"/>
  <c r="D77" i="3" s="1"/>
  <c r="CF76" i="3"/>
  <c r="D76" i="3" s="1"/>
  <c r="CF75" i="3"/>
  <c r="D75" i="3" s="1"/>
  <c r="CF74" i="3"/>
  <c r="D74" i="3" s="1"/>
  <c r="CF73" i="3"/>
  <c r="D73" i="3" s="1"/>
  <c r="CF72" i="3"/>
  <c r="D72" i="3" s="1"/>
  <c r="CF71" i="3"/>
  <c r="D71" i="3" s="1"/>
  <c r="CF70" i="3"/>
  <c r="D70" i="3" s="1"/>
  <c r="CF69" i="3"/>
  <c r="D69" i="3" s="1"/>
  <c r="CF68" i="3"/>
  <c r="D68" i="3" s="1"/>
  <c r="CF67" i="3"/>
  <c r="D67" i="3" s="1"/>
  <c r="CF66" i="3"/>
  <c r="D66" i="3" s="1"/>
  <c r="CF65" i="3"/>
  <c r="D65" i="3" s="1"/>
  <c r="CF64" i="3"/>
  <c r="D64" i="3" s="1"/>
  <c r="CF63" i="3"/>
  <c r="D63" i="3" s="1"/>
  <c r="CF62" i="3"/>
  <c r="D62" i="3" s="1"/>
  <c r="CF61" i="3"/>
  <c r="D61" i="3" s="1"/>
  <c r="CF60" i="3"/>
  <c r="D60" i="3" s="1"/>
  <c r="CF59" i="3"/>
  <c r="D59" i="3" s="1"/>
  <c r="CF58" i="3"/>
  <c r="D58" i="3" s="1"/>
  <c r="CF57" i="3"/>
  <c r="D57" i="3" s="1"/>
  <c r="CF56" i="3"/>
  <c r="D56" i="3" s="1"/>
  <c r="CF55" i="3"/>
  <c r="D55" i="3" s="1"/>
  <c r="CF54" i="3"/>
  <c r="D54" i="3" s="1"/>
  <c r="CF53" i="3"/>
  <c r="D53" i="3" s="1"/>
  <c r="CF52" i="3"/>
  <c r="D52" i="3" s="1"/>
  <c r="CF51" i="3"/>
  <c r="D51" i="3" s="1"/>
  <c r="CF50" i="3"/>
  <c r="D50" i="3" s="1"/>
  <c r="CF49" i="3"/>
  <c r="D49" i="3" s="1"/>
  <c r="CF48" i="3"/>
  <c r="D48" i="3" s="1"/>
  <c r="CF47" i="3"/>
  <c r="D47" i="3" s="1"/>
  <c r="CF46" i="3"/>
  <c r="D46" i="3" s="1"/>
  <c r="CF45" i="3"/>
  <c r="D45" i="3" s="1"/>
  <c r="CF44" i="3"/>
  <c r="D44" i="3" s="1"/>
  <c r="CF43" i="3"/>
  <c r="D43" i="3" s="1"/>
  <c r="CF42" i="3"/>
  <c r="D42" i="3" s="1"/>
  <c r="CF41" i="3"/>
  <c r="D41" i="3" s="1"/>
  <c r="CF40" i="3"/>
  <c r="D40" i="3" s="1"/>
  <c r="CF39" i="3"/>
  <c r="D39" i="3" s="1"/>
  <c r="CF38" i="3"/>
  <c r="D38" i="3" s="1"/>
  <c r="CF37" i="3"/>
  <c r="D37" i="3" s="1"/>
  <c r="CF36" i="3"/>
  <c r="D36" i="3" s="1"/>
  <c r="CF35" i="3"/>
  <c r="D35" i="3" s="1"/>
  <c r="CF34" i="3"/>
  <c r="D34" i="3" s="1"/>
  <c r="CF33" i="3"/>
  <c r="D33" i="3" s="1"/>
  <c r="CF32" i="3"/>
  <c r="D32" i="3" s="1"/>
  <c r="CF31" i="3"/>
  <c r="D31" i="3" s="1"/>
  <c r="CF30" i="3"/>
  <c r="D30" i="3" s="1"/>
  <c r="CF29" i="3"/>
  <c r="D29" i="3" s="1"/>
  <c r="CF28" i="3"/>
  <c r="D28" i="3" s="1"/>
  <c r="CF27" i="3"/>
  <c r="D27" i="3" s="1"/>
  <c r="CF26" i="3"/>
  <c r="D26" i="3" s="1"/>
  <c r="CF25" i="3"/>
  <c r="D25" i="3" s="1"/>
  <c r="CF24" i="3"/>
  <c r="D24" i="3" s="1"/>
  <c r="CF23" i="3"/>
  <c r="D23" i="3" s="1"/>
  <c r="CF22" i="3"/>
  <c r="D22" i="3" s="1"/>
  <c r="CF21" i="3"/>
  <c r="D21" i="3" s="1"/>
  <c r="CF20" i="3"/>
  <c r="D20" i="3" s="1"/>
  <c r="CF19" i="3"/>
  <c r="D19" i="3" s="1"/>
  <c r="CF18" i="3"/>
  <c r="D18" i="3" s="1"/>
  <c r="CF17" i="3"/>
  <c r="D17" i="3" s="1"/>
  <c r="CF16" i="3"/>
  <c r="D16" i="3" s="1"/>
  <c r="CF15" i="3"/>
  <c r="D15" i="3" s="1"/>
  <c r="CF14" i="3"/>
  <c r="D14" i="3" s="1"/>
  <c r="CF13" i="3"/>
  <c r="D13" i="3" s="1"/>
  <c r="CF12" i="3"/>
  <c r="D12" i="3" s="1"/>
  <c r="CF11" i="3"/>
  <c r="D11" i="3" s="1"/>
  <c r="CF10" i="3"/>
  <c r="D10" i="3" s="1"/>
  <c r="CF9" i="3"/>
  <c r="D9" i="3" s="1"/>
  <c r="CF8" i="3"/>
  <c r="D8" i="3" s="1"/>
  <c r="CF7" i="3"/>
  <c r="D7" i="3" s="1"/>
  <c r="CF6" i="3"/>
  <c r="D6" i="3" s="1"/>
  <c r="CF5" i="3"/>
  <c r="D5" i="3" s="1"/>
  <c r="CG4" i="3"/>
  <c r="CG5" i="3" s="1"/>
  <c r="CF4" i="3"/>
  <c r="D4" i="3" s="1"/>
  <c r="CF3" i="3"/>
  <c r="D3" i="3" s="1"/>
  <c r="B104" i="3" l="1"/>
  <c r="B20" i="3"/>
  <c r="B8" i="3"/>
  <c r="B71" i="3"/>
  <c r="B64" i="3"/>
  <c r="B92" i="3"/>
  <c r="B80" i="3"/>
  <c r="B44" i="3"/>
  <c r="B67" i="3"/>
  <c r="B68" i="3"/>
  <c r="B15" i="3"/>
  <c r="B51" i="3"/>
  <c r="B60" i="3"/>
  <c r="B12" i="3"/>
  <c r="B48" i="3"/>
  <c r="B76" i="3"/>
  <c r="B83" i="3"/>
  <c r="B100" i="3"/>
  <c r="B59" i="3"/>
  <c r="B47" i="3"/>
  <c r="B72" i="3"/>
  <c r="B96" i="3"/>
  <c r="B79" i="3"/>
  <c r="B35" i="3"/>
  <c r="B7" i="3"/>
  <c r="B84" i="3"/>
  <c r="B55" i="3"/>
  <c r="B39" i="3"/>
  <c r="B23" i="3"/>
  <c r="B32" i="3"/>
  <c r="B16" i="3"/>
  <c r="B43" i="3"/>
  <c r="B27" i="3"/>
  <c r="B11" i="3"/>
  <c r="B88" i="3"/>
  <c r="B52" i="3"/>
  <c r="B63" i="3"/>
  <c r="B4" i="3"/>
  <c r="B56" i="3"/>
  <c r="B19" i="3"/>
  <c r="B75" i="3"/>
  <c r="B28" i="3"/>
  <c r="B40" i="3"/>
  <c r="B29" i="3"/>
  <c r="B24" i="3"/>
  <c r="B36" i="3"/>
  <c r="B13" i="3"/>
  <c r="B31" i="3"/>
  <c r="B25" i="3"/>
  <c r="B94" i="3"/>
  <c r="B49" i="3"/>
  <c r="B10" i="3"/>
  <c r="B33" i="3"/>
  <c r="B6" i="3"/>
  <c r="B22" i="3"/>
  <c r="B38" i="3"/>
  <c r="B45" i="3"/>
  <c r="B74" i="3"/>
  <c r="B77" i="3"/>
  <c r="B86" i="3"/>
  <c r="B93" i="3"/>
  <c r="B34" i="3"/>
  <c r="B17" i="3"/>
  <c r="B50" i="3"/>
  <c r="CG6" i="3"/>
  <c r="B54" i="3"/>
  <c r="B57" i="3"/>
  <c r="B90" i="3"/>
  <c r="B97" i="3"/>
  <c r="B101" i="3"/>
  <c r="B98" i="3"/>
  <c r="B87" i="3"/>
  <c r="B21" i="3"/>
  <c r="B30" i="3"/>
  <c r="B37" i="3"/>
  <c r="B58" i="3"/>
  <c r="B91" i="3"/>
  <c r="B102" i="3"/>
  <c r="B66" i="3"/>
  <c r="B81" i="3"/>
  <c r="B14" i="3"/>
  <c r="B61" i="3"/>
  <c r="B3" i="3"/>
  <c r="B70" i="3"/>
  <c r="B73" i="3"/>
  <c r="B95" i="3"/>
  <c r="B9" i="3"/>
  <c r="B69" i="3"/>
  <c r="B46" i="3"/>
  <c r="B53" i="3"/>
  <c r="B82" i="3"/>
  <c r="B85" i="3"/>
  <c r="B99" i="3"/>
  <c r="B18" i="3"/>
  <c r="B41" i="3"/>
  <c r="B78" i="3"/>
  <c r="B5" i="3"/>
  <c r="B26" i="3"/>
  <c r="B42" i="3"/>
  <c r="B62" i="3"/>
  <c r="B65" i="3"/>
  <c r="B89" i="3"/>
  <c r="B103" i="3"/>
  <c r="AZ103" i="2"/>
  <c r="D103" i="2" s="1"/>
  <c r="AZ102" i="2"/>
  <c r="D102" i="2" s="1"/>
  <c r="AZ101" i="2"/>
  <c r="D101" i="2" s="1"/>
  <c r="AZ100" i="2"/>
  <c r="D100" i="2" s="1"/>
  <c r="AZ99" i="2"/>
  <c r="D99" i="2" s="1"/>
  <c r="AZ98" i="2"/>
  <c r="D98" i="2" s="1"/>
  <c r="AZ97" i="2"/>
  <c r="D97" i="2" s="1"/>
  <c r="AZ96" i="2"/>
  <c r="D96" i="2" s="1"/>
  <c r="AZ95" i="2"/>
  <c r="D95" i="2" s="1"/>
  <c r="AZ94" i="2"/>
  <c r="D94" i="2" s="1"/>
  <c r="AZ93" i="2"/>
  <c r="D93" i="2" s="1"/>
  <c r="AZ92" i="2"/>
  <c r="D92" i="2" s="1"/>
  <c r="AZ91" i="2"/>
  <c r="D91" i="2" s="1"/>
  <c r="AZ90" i="2"/>
  <c r="D90" i="2" s="1"/>
  <c r="AZ89" i="2"/>
  <c r="D89" i="2" s="1"/>
  <c r="AZ88" i="2"/>
  <c r="D88" i="2" s="1"/>
  <c r="AZ87" i="2"/>
  <c r="D87" i="2" s="1"/>
  <c r="AZ86" i="2"/>
  <c r="D86" i="2" s="1"/>
  <c r="AZ85" i="2"/>
  <c r="D85" i="2" s="1"/>
  <c r="AZ84" i="2"/>
  <c r="D84" i="2" s="1"/>
  <c r="AZ83" i="2"/>
  <c r="D83" i="2" s="1"/>
  <c r="AZ82" i="2"/>
  <c r="D82" i="2" s="1"/>
  <c r="AZ81" i="2"/>
  <c r="D81" i="2" s="1"/>
  <c r="AZ80" i="2"/>
  <c r="D80" i="2" s="1"/>
  <c r="AZ79" i="2"/>
  <c r="D79" i="2" s="1"/>
  <c r="AZ78" i="2"/>
  <c r="D78" i="2" s="1"/>
  <c r="AZ77" i="2"/>
  <c r="D77" i="2" s="1"/>
  <c r="AZ76" i="2"/>
  <c r="D76" i="2" s="1"/>
  <c r="AZ75" i="2"/>
  <c r="D75" i="2" s="1"/>
  <c r="AZ74" i="2"/>
  <c r="D74" i="2" s="1"/>
  <c r="AZ73" i="2"/>
  <c r="D73" i="2" s="1"/>
  <c r="AZ72" i="2"/>
  <c r="D72" i="2" s="1"/>
  <c r="AZ71" i="2"/>
  <c r="D71" i="2" s="1"/>
  <c r="AZ70" i="2"/>
  <c r="D70" i="2" s="1"/>
  <c r="AZ69" i="2"/>
  <c r="D69" i="2" s="1"/>
  <c r="AZ68" i="2"/>
  <c r="D68" i="2" s="1"/>
  <c r="AZ67" i="2"/>
  <c r="D67" i="2" s="1"/>
  <c r="AZ66" i="2"/>
  <c r="D66" i="2" s="1"/>
  <c r="AZ65" i="2"/>
  <c r="D65" i="2" s="1"/>
  <c r="AZ64" i="2"/>
  <c r="D64" i="2" s="1"/>
  <c r="AZ63" i="2"/>
  <c r="D63" i="2" s="1"/>
  <c r="AZ62" i="2"/>
  <c r="D62" i="2" s="1"/>
  <c r="AZ61" i="2"/>
  <c r="D61" i="2" s="1"/>
  <c r="AZ60" i="2"/>
  <c r="D60" i="2" s="1"/>
  <c r="AZ59" i="2"/>
  <c r="D59" i="2" s="1"/>
  <c r="AZ58" i="2"/>
  <c r="D58" i="2" s="1"/>
  <c r="AZ57" i="2"/>
  <c r="D57" i="2" s="1"/>
  <c r="AZ56" i="2"/>
  <c r="D56" i="2" s="1"/>
  <c r="AZ55" i="2"/>
  <c r="D55" i="2" s="1"/>
  <c r="AZ54" i="2"/>
  <c r="D54" i="2" s="1"/>
  <c r="AZ53" i="2"/>
  <c r="D53" i="2" s="1"/>
  <c r="AZ52" i="2"/>
  <c r="D52" i="2" s="1"/>
  <c r="AZ51" i="2"/>
  <c r="D51" i="2" s="1"/>
  <c r="AZ50" i="2"/>
  <c r="D50" i="2" s="1"/>
  <c r="AZ49" i="2"/>
  <c r="D49" i="2" s="1"/>
  <c r="AZ48" i="2"/>
  <c r="D48" i="2" s="1"/>
  <c r="AZ47" i="2"/>
  <c r="D47" i="2" s="1"/>
  <c r="AZ46" i="2"/>
  <c r="D46" i="2" s="1"/>
  <c r="AZ45" i="2"/>
  <c r="D45" i="2" s="1"/>
  <c r="AZ44" i="2"/>
  <c r="D44" i="2" s="1"/>
  <c r="AZ43" i="2"/>
  <c r="D43" i="2" s="1"/>
  <c r="AZ42" i="2"/>
  <c r="D42" i="2" s="1"/>
  <c r="AZ41" i="2"/>
  <c r="D41" i="2" s="1"/>
  <c r="AZ40" i="2"/>
  <c r="D40" i="2" s="1"/>
  <c r="AZ39" i="2"/>
  <c r="D39" i="2" s="1"/>
  <c r="AZ38" i="2"/>
  <c r="D38" i="2" s="1"/>
  <c r="AZ37" i="2"/>
  <c r="D37" i="2" s="1"/>
  <c r="AZ36" i="2"/>
  <c r="D36" i="2" s="1"/>
  <c r="AZ35" i="2"/>
  <c r="D35" i="2" s="1"/>
  <c r="AZ34" i="2"/>
  <c r="D34" i="2" s="1"/>
  <c r="AZ33" i="2"/>
  <c r="D33" i="2" s="1"/>
  <c r="AZ32" i="2"/>
  <c r="D32" i="2" s="1"/>
  <c r="AZ31" i="2"/>
  <c r="D31" i="2" s="1"/>
  <c r="AZ30" i="2"/>
  <c r="D30" i="2" s="1"/>
  <c r="AZ29" i="2"/>
  <c r="D29" i="2" s="1"/>
  <c r="AZ28" i="2"/>
  <c r="D28" i="2" s="1"/>
  <c r="AZ27" i="2"/>
  <c r="D27" i="2" s="1"/>
  <c r="AZ26" i="2"/>
  <c r="D26" i="2" s="1"/>
  <c r="AZ25" i="2"/>
  <c r="D25" i="2" s="1"/>
  <c r="AZ24" i="2"/>
  <c r="D24" i="2" s="1"/>
  <c r="AZ23" i="2"/>
  <c r="D23" i="2" s="1"/>
  <c r="AZ22" i="2"/>
  <c r="D22" i="2" s="1"/>
  <c r="AZ21" i="2"/>
  <c r="D21" i="2" s="1"/>
  <c r="AZ20" i="2"/>
  <c r="D20" i="2" s="1"/>
  <c r="AZ19" i="2"/>
  <c r="D19" i="2" s="1"/>
  <c r="AZ18" i="2"/>
  <c r="D18" i="2" s="1"/>
  <c r="AZ17" i="2"/>
  <c r="D17" i="2" s="1"/>
  <c r="AZ16" i="2"/>
  <c r="D16" i="2" s="1"/>
  <c r="AZ15" i="2"/>
  <c r="D15" i="2" s="1"/>
  <c r="AZ14" i="2"/>
  <c r="D14" i="2" s="1"/>
  <c r="AZ13" i="2"/>
  <c r="D13" i="2" s="1"/>
  <c r="AZ12" i="2"/>
  <c r="D12" i="2" s="1"/>
  <c r="AZ11" i="2"/>
  <c r="D11" i="2" s="1"/>
  <c r="AZ10" i="2"/>
  <c r="D10" i="2" s="1"/>
  <c r="AZ9" i="2"/>
  <c r="D9" i="2" s="1"/>
  <c r="AZ8" i="2"/>
  <c r="D8" i="2" s="1"/>
  <c r="AZ7" i="2"/>
  <c r="D7" i="2" s="1"/>
  <c r="AZ6" i="2"/>
  <c r="D6" i="2" s="1"/>
  <c r="AZ5" i="2"/>
  <c r="D5" i="2" s="1"/>
  <c r="BA4" i="2"/>
  <c r="BA5" i="2" s="1"/>
  <c r="BA6" i="2" s="1"/>
  <c r="BA7" i="2" s="1"/>
  <c r="AZ4" i="2"/>
  <c r="D4" i="2" s="1"/>
  <c r="AZ3" i="2"/>
  <c r="D3" i="2" s="1"/>
  <c r="CH5" i="3" l="1"/>
  <c r="CI5" i="3" s="1"/>
  <c r="CG7" i="3"/>
  <c r="CH6" i="3"/>
  <c r="CI6" i="3" s="1"/>
  <c r="CH3" i="3"/>
  <c r="CI3" i="3" s="1"/>
  <c r="CH4" i="3"/>
  <c r="CI4" i="3" s="1"/>
  <c r="B4" i="2"/>
  <c r="B3" i="2"/>
  <c r="B19" i="2"/>
  <c r="BA8" i="2"/>
  <c r="B9" i="2"/>
  <c r="B13" i="2"/>
  <c r="B17" i="2"/>
  <c r="B6" i="2"/>
  <c r="B14" i="2"/>
  <c r="B18" i="2"/>
  <c r="B10" i="2"/>
  <c r="B7" i="2"/>
  <c r="B11" i="2"/>
  <c r="B15" i="2"/>
  <c r="B5" i="2"/>
  <c r="B8" i="2"/>
  <c r="B12" i="2"/>
  <c r="B16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B90" i="2"/>
  <c r="B94" i="2"/>
  <c r="B98" i="2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20" i="2"/>
  <c r="B24" i="2"/>
  <c r="B28" i="2"/>
  <c r="B32" i="2"/>
  <c r="B36" i="2"/>
  <c r="B40" i="2"/>
  <c r="B44" i="2"/>
  <c r="B48" i="2"/>
  <c r="B52" i="2"/>
  <c r="B56" i="2"/>
  <c r="B60" i="2"/>
  <c r="B64" i="2"/>
  <c r="B68" i="2"/>
  <c r="B72" i="2"/>
  <c r="B76" i="2"/>
  <c r="B80" i="2"/>
  <c r="B84" i="2"/>
  <c r="B88" i="2"/>
  <c r="B92" i="2"/>
  <c r="B96" i="2"/>
  <c r="B100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101" i="2"/>
  <c r="B103" i="2"/>
  <c r="B102" i="2"/>
  <c r="CH7" i="3" l="1"/>
  <c r="CI7" i="3" s="1"/>
  <c r="CG8" i="3"/>
  <c r="BB6" i="2"/>
  <c r="BC6" i="2" s="1"/>
  <c r="BB7" i="2"/>
  <c r="BC7" i="2" s="1"/>
  <c r="BB5" i="2"/>
  <c r="BC5" i="2" s="1"/>
  <c r="BA9" i="2"/>
  <c r="BB8" i="2"/>
  <c r="BC8" i="2" s="1"/>
  <c r="BB4" i="2"/>
  <c r="BC4" i="2" s="1"/>
  <c r="BB3" i="2"/>
  <c r="BC3" i="2" s="1"/>
  <c r="CH8" i="3" l="1"/>
  <c r="CI8" i="3" s="1"/>
  <c r="CG9" i="3"/>
  <c r="BA10" i="2"/>
  <c r="BB9" i="2"/>
  <c r="BC9" i="2" s="1"/>
  <c r="CG10" i="3" l="1"/>
  <c r="CH9" i="3"/>
  <c r="CI9" i="3" s="1"/>
  <c r="BA11" i="2"/>
  <c r="BB10" i="2"/>
  <c r="BC10" i="2" s="1"/>
  <c r="CG11" i="3" l="1"/>
  <c r="CH10" i="3"/>
  <c r="CI10" i="3" s="1"/>
  <c r="BA12" i="2"/>
  <c r="BB11" i="2"/>
  <c r="BC11" i="2" s="1"/>
  <c r="CH11" i="3" l="1"/>
  <c r="CI11" i="3" s="1"/>
  <c r="CG12" i="3"/>
  <c r="BA13" i="2"/>
  <c r="BB12" i="2"/>
  <c r="BC12" i="2" s="1"/>
  <c r="CH12" i="3" l="1"/>
  <c r="CI12" i="3" s="1"/>
  <c r="CG13" i="3"/>
  <c r="BA14" i="2"/>
  <c r="BB13" i="2"/>
  <c r="BC13" i="2" s="1"/>
  <c r="CG14" i="3" l="1"/>
  <c r="CH13" i="3"/>
  <c r="CI13" i="3" s="1"/>
  <c r="BA15" i="2"/>
  <c r="BB14" i="2"/>
  <c r="BC14" i="2" s="1"/>
  <c r="CG15" i="3" l="1"/>
  <c r="CH14" i="3"/>
  <c r="CI14" i="3" s="1"/>
  <c r="BA16" i="2"/>
  <c r="BB15" i="2"/>
  <c r="BC15" i="2" s="1"/>
  <c r="CH15" i="3" l="1"/>
  <c r="CI15" i="3" s="1"/>
  <c r="CG16" i="3"/>
  <c r="BA17" i="2"/>
  <c r="BB16" i="2"/>
  <c r="BC16" i="2" s="1"/>
  <c r="CH16" i="3" l="1"/>
  <c r="CI16" i="3" s="1"/>
  <c r="CG17" i="3"/>
  <c r="BA18" i="2"/>
  <c r="BB17" i="2"/>
  <c r="BC17" i="2" s="1"/>
  <c r="CH17" i="3" l="1"/>
  <c r="CI17" i="3" s="1"/>
  <c r="CG18" i="3"/>
  <c r="BB18" i="2"/>
  <c r="BC18" i="2" s="1"/>
  <c r="BA19" i="2"/>
  <c r="CG19" i="3" l="1"/>
  <c r="CH18" i="3"/>
  <c r="CI18" i="3" s="1"/>
  <c r="BB19" i="2"/>
  <c r="BC19" i="2" s="1"/>
  <c r="BA20" i="2"/>
  <c r="CH19" i="3" l="1"/>
  <c r="CI19" i="3" s="1"/>
  <c r="CG20" i="3"/>
  <c r="BB20" i="2"/>
  <c r="BC20" i="2" s="1"/>
  <c r="BA21" i="2"/>
  <c r="CH20" i="3" l="1"/>
  <c r="CI20" i="3" s="1"/>
  <c r="CG21" i="3"/>
  <c r="BB21" i="2"/>
  <c r="BC21" i="2" s="1"/>
  <c r="BA22" i="2"/>
  <c r="CH21" i="3" l="1"/>
  <c r="CI21" i="3" s="1"/>
  <c r="CG22" i="3"/>
  <c r="BB22" i="2"/>
  <c r="BC22" i="2" s="1"/>
  <c r="BA23" i="2"/>
  <c r="CG23" i="3" l="1"/>
  <c r="CH22" i="3"/>
  <c r="CI22" i="3" s="1"/>
  <c r="BB23" i="2"/>
  <c r="BC23" i="2" s="1"/>
  <c r="BA24" i="2"/>
  <c r="CH23" i="3" l="1"/>
  <c r="CI23" i="3" s="1"/>
  <c r="CG24" i="3"/>
  <c r="BB24" i="2"/>
  <c r="BC24" i="2" s="1"/>
  <c r="BA25" i="2"/>
  <c r="CH24" i="3" l="1"/>
  <c r="CI24" i="3" s="1"/>
  <c r="CG25" i="3"/>
  <c r="BB25" i="2"/>
  <c r="BC25" i="2" s="1"/>
  <c r="BA26" i="2"/>
  <c r="CG26" i="3" l="1"/>
  <c r="CH25" i="3"/>
  <c r="CI25" i="3" s="1"/>
  <c r="BB26" i="2"/>
  <c r="BC26" i="2" s="1"/>
  <c r="BA27" i="2"/>
  <c r="CG27" i="3" l="1"/>
  <c r="CH26" i="3"/>
  <c r="CI26" i="3" s="1"/>
  <c r="BB27" i="2"/>
  <c r="BC27" i="2" s="1"/>
  <c r="BA28" i="2"/>
  <c r="CH27" i="3" l="1"/>
  <c r="CI27" i="3" s="1"/>
  <c r="CG28" i="3"/>
  <c r="BB28" i="2"/>
  <c r="BC28" i="2" s="1"/>
  <c r="BA29" i="2"/>
  <c r="CH28" i="3" l="1"/>
  <c r="CI28" i="3" s="1"/>
  <c r="CG29" i="3"/>
  <c r="BB29" i="2"/>
  <c r="BC29" i="2" s="1"/>
  <c r="BA30" i="2"/>
  <c r="CH29" i="3" l="1"/>
  <c r="CI29" i="3" s="1"/>
  <c r="CG30" i="3"/>
  <c r="BB30" i="2"/>
  <c r="BC30" i="2" s="1"/>
  <c r="BA31" i="2"/>
  <c r="CG31" i="3" l="1"/>
  <c r="CH30" i="3"/>
  <c r="CI30" i="3" s="1"/>
  <c r="BB31" i="2"/>
  <c r="BC31" i="2" s="1"/>
  <c r="BA32" i="2"/>
  <c r="CH31" i="3" l="1"/>
  <c r="CI31" i="3" s="1"/>
  <c r="CG32" i="3"/>
  <c r="BB32" i="2"/>
  <c r="BC32" i="2" s="1"/>
  <c r="BA33" i="2"/>
  <c r="CH32" i="3" l="1"/>
  <c r="CI32" i="3" s="1"/>
  <c r="CG33" i="3"/>
  <c r="BB33" i="2"/>
  <c r="BC33" i="2" s="1"/>
  <c r="BA34" i="2"/>
  <c r="CG34" i="3" l="1"/>
  <c r="CH33" i="3"/>
  <c r="CI33" i="3" s="1"/>
  <c r="BB34" i="2"/>
  <c r="BC34" i="2" s="1"/>
  <c r="BA35" i="2"/>
  <c r="CG35" i="3" l="1"/>
  <c r="CH34" i="3"/>
  <c r="CI34" i="3" s="1"/>
  <c r="BB35" i="2"/>
  <c r="BC35" i="2" s="1"/>
  <c r="BA36" i="2"/>
  <c r="CH35" i="3" l="1"/>
  <c r="CI35" i="3" s="1"/>
  <c r="CG36" i="3"/>
  <c r="BB36" i="2"/>
  <c r="BC36" i="2" s="1"/>
  <c r="BA37" i="2"/>
  <c r="CH36" i="3" l="1"/>
  <c r="CI36" i="3" s="1"/>
  <c r="CG37" i="3"/>
  <c r="BB37" i="2"/>
  <c r="BC37" i="2" s="1"/>
  <c r="BA38" i="2"/>
  <c r="CH37" i="3" l="1"/>
  <c r="CI37" i="3" s="1"/>
  <c r="CG38" i="3"/>
  <c r="BB38" i="2"/>
  <c r="BC38" i="2" s="1"/>
  <c r="BA39" i="2"/>
  <c r="CG39" i="3" l="1"/>
  <c r="CH38" i="3"/>
  <c r="CI38" i="3" s="1"/>
  <c r="BB39" i="2"/>
  <c r="BC39" i="2" s="1"/>
  <c r="BA40" i="2"/>
  <c r="CH39" i="3" l="1"/>
  <c r="CI39" i="3" s="1"/>
  <c r="CG40" i="3"/>
  <c r="BB40" i="2"/>
  <c r="BC40" i="2" s="1"/>
  <c r="BA41" i="2"/>
  <c r="CH40" i="3" l="1"/>
  <c r="CI40" i="3" s="1"/>
  <c r="CG41" i="3"/>
  <c r="BB41" i="2"/>
  <c r="BC41" i="2" s="1"/>
  <c r="BA42" i="2"/>
  <c r="CG42" i="3" l="1"/>
  <c r="CH41" i="3"/>
  <c r="CI41" i="3" s="1"/>
  <c r="BB42" i="2"/>
  <c r="BC42" i="2" s="1"/>
  <c r="BA43" i="2"/>
  <c r="CG43" i="3" l="1"/>
  <c r="CH42" i="3"/>
  <c r="CI42" i="3" s="1"/>
  <c r="BB43" i="2"/>
  <c r="BC43" i="2" s="1"/>
  <c r="BA44" i="2"/>
  <c r="CH43" i="3" l="1"/>
  <c r="CI43" i="3" s="1"/>
  <c r="CG44" i="3"/>
  <c r="BB44" i="2"/>
  <c r="BC44" i="2" s="1"/>
  <c r="BA45" i="2"/>
  <c r="CH44" i="3" l="1"/>
  <c r="CI44" i="3" s="1"/>
  <c r="CG45" i="3"/>
  <c r="BB45" i="2"/>
  <c r="BC45" i="2" s="1"/>
  <c r="BA46" i="2"/>
  <c r="CG46" i="3" l="1"/>
  <c r="CH45" i="3"/>
  <c r="CI45" i="3" s="1"/>
  <c r="BB46" i="2"/>
  <c r="BC46" i="2" s="1"/>
  <c r="BA47" i="2"/>
  <c r="CG47" i="3" l="1"/>
  <c r="CH46" i="3"/>
  <c r="CI46" i="3" s="1"/>
  <c r="BB47" i="2"/>
  <c r="BC47" i="2" s="1"/>
  <c r="BA48" i="2"/>
  <c r="CH47" i="3" l="1"/>
  <c r="CI47" i="3" s="1"/>
  <c r="CG48" i="3"/>
  <c r="BB48" i="2"/>
  <c r="BC48" i="2" s="1"/>
  <c r="BA49" i="2"/>
  <c r="CH48" i="3" l="1"/>
  <c r="CI48" i="3" s="1"/>
  <c r="CG49" i="3"/>
  <c r="BB49" i="2"/>
  <c r="BC49" i="2" s="1"/>
  <c r="BA50" i="2"/>
  <c r="CG50" i="3" l="1"/>
  <c r="CH49" i="3"/>
  <c r="CI49" i="3" s="1"/>
  <c r="BB50" i="2"/>
  <c r="BC50" i="2" s="1"/>
  <c r="BA51" i="2"/>
  <c r="CG51" i="3" l="1"/>
  <c r="CH50" i="3"/>
  <c r="CI50" i="3" s="1"/>
  <c r="BB51" i="2"/>
  <c r="BC51" i="2" s="1"/>
  <c r="BA52" i="2"/>
  <c r="CH51" i="3" l="1"/>
  <c r="CI51" i="3" s="1"/>
  <c r="CG52" i="3"/>
  <c r="BB52" i="2"/>
  <c r="BC52" i="2" s="1"/>
  <c r="BA53" i="2"/>
  <c r="CH52" i="3" l="1"/>
  <c r="CI52" i="3" s="1"/>
  <c r="CG53" i="3"/>
  <c r="BB53" i="2"/>
  <c r="BC53" i="2" s="1"/>
  <c r="BA54" i="2"/>
  <c r="CG54" i="3" l="1"/>
  <c r="CH53" i="3"/>
  <c r="CI53" i="3" s="1"/>
  <c r="BB54" i="2"/>
  <c r="BC54" i="2" s="1"/>
  <c r="BA55" i="2"/>
  <c r="CG55" i="3" l="1"/>
  <c r="CH54" i="3"/>
  <c r="CI54" i="3" s="1"/>
  <c r="BB55" i="2"/>
  <c r="BC55" i="2" s="1"/>
  <c r="BA56" i="2"/>
  <c r="CH55" i="3" l="1"/>
  <c r="CI55" i="3" s="1"/>
  <c r="CG56" i="3"/>
  <c r="BB56" i="2"/>
  <c r="BC56" i="2" s="1"/>
  <c r="BA57" i="2"/>
  <c r="CH56" i="3" l="1"/>
  <c r="CI56" i="3" s="1"/>
  <c r="CG57" i="3"/>
  <c r="BB57" i="2"/>
  <c r="BC57" i="2" s="1"/>
  <c r="BA58" i="2"/>
  <c r="CG58" i="3" l="1"/>
  <c r="CH57" i="3"/>
  <c r="CI57" i="3" s="1"/>
  <c r="BB58" i="2"/>
  <c r="BC58" i="2" s="1"/>
  <c r="BA59" i="2"/>
  <c r="CG59" i="3" l="1"/>
  <c r="CH58" i="3"/>
  <c r="CI58" i="3" s="1"/>
  <c r="BB59" i="2"/>
  <c r="BC59" i="2" s="1"/>
  <c r="BA60" i="2"/>
  <c r="CH59" i="3" l="1"/>
  <c r="CI59" i="3" s="1"/>
  <c r="CG60" i="3"/>
  <c r="BB60" i="2"/>
  <c r="BC60" i="2" s="1"/>
  <c r="BA61" i="2"/>
  <c r="CH60" i="3" l="1"/>
  <c r="CI60" i="3" s="1"/>
  <c r="CG61" i="3"/>
  <c r="BB61" i="2"/>
  <c r="BC61" i="2" s="1"/>
  <c r="BA62" i="2"/>
  <c r="CG62" i="3" l="1"/>
  <c r="CH61" i="3"/>
  <c r="CI61" i="3" s="1"/>
  <c r="BB62" i="2"/>
  <c r="BC62" i="2" s="1"/>
  <c r="BA63" i="2"/>
  <c r="CG63" i="3" l="1"/>
  <c r="CH62" i="3"/>
  <c r="CI62" i="3" s="1"/>
  <c r="BB63" i="2"/>
  <c r="BC63" i="2" s="1"/>
  <c r="BA64" i="2"/>
  <c r="CH63" i="3" l="1"/>
  <c r="CI63" i="3" s="1"/>
  <c r="CG64" i="3"/>
  <c r="BB64" i="2"/>
  <c r="BC64" i="2" s="1"/>
  <c r="BA65" i="2"/>
  <c r="CH64" i="3" l="1"/>
  <c r="CI64" i="3" s="1"/>
  <c r="CG65" i="3"/>
  <c r="BB65" i="2"/>
  <c r="BC65" i="2" s="1"/>
  <c r="BA66" i="2"/>
  <c r="CG66" i="3" l="1"/>
  <c r="CH65" i="3"/>
  <c r="CI65" i="3" s="1"/>
  <c r="BB66" i="2"/>
  <c r="BC66" i="2" s="1"/>
  <c r="BA67" i="2"/>
  <c r="CG67" i="3" l="1"/>
  <c r="CH66" i="3"/>
  <c r="CI66" i="3" s="1"/>
  <c r="BB67" i="2"/>
  <c r="BC67" i="2" s="1"/>
  <c r="BA68" i="2"/>
  <c r="CH67" i="3" l="1"/>
  <c r="CI67" i="3" s="1"/>
  <c r="CG68" i="3"/>
  <c r="BB68" i="2"/>
  <c r="BC68" i="2" s="1"/>
  <c r="BA69" i="2"/>
  <c r="CH68" i="3" l="1"/>
  <c r="CI68" i="3" s="1"/>
  <c r="CG69" i="3"/>
  <c r="BB69" i="2"/>
  <c r="BC69" i="2" s="1"/>
  <c r="BA70" i="2"/>
  <c r="CG70" i="3" l="1"/>
  <c r="CH69" i="3"/>
  <c r="CI69" i="3" s="1"/>
  <c r="BB70" i="2"/>
  <c r="BC70" i="2" s="1"/>
  <c r="BA71" i="2"/>
  <c r="CG71" i="3" l="1"/>
  <c r="CH70" i="3"/>
  <c r="CI70" i="3" s="1"/>
  <c r="BB71" i="2"/>
  <c r="BC71" i="2" s="1"/>
  <c r="BA72" i="2"/>
  <c r="CH71" i="3" l="1"/>
  <c r="CI71" i="3" s="1"/>
  <c r="CG72" i="3"/>
  <c r="BB72" i="2"/>
  <c r="BC72" i="2" s="1"/>
  <c r="BA73" i="2"/>
  <c r="CH72" i="3" l="1"/>
  <c r="CI72" i="3" s="1"/>
  <c r="CG73" i="3"/>
  <c r="BB73" i="2"/>
  <c r="BC73" i="2" s="1"/>
  <c r="BA74" i="2"/>
  <c r="CG74" i="3" l="1"/>
  <c r="CH73" i="3"/>
  <c r="CI73" i="3" s="1"/>
  <c r="BB74" i="2"/>
  <c r="BC74" i="2" s="1"/>
  <c r="BA75" i="2"/>
  <c r="CG75" i="3" l="1"/>
  <c r="CH74" i="3"/>
  <c r="CI74" i="3" s="1"/>
  <c r="BB75" i="2"/>
  <c r="BC75" i="2" s="1"/>
  <c r="BA76" i="2"/>
  <c r="CH75" i="3" l="1"/>
  <c r="CI75" i="3" s="1"/>
  <c r="CG76" i="3"/>
  <c r="BB76" i="2"/>
  <c r="BC76" i="2" s="1"/>
  <c r="BA77" i="2"/>
  <c r="CH76" i="3" l="1"/>
  <c r="CI76" i="3" s="1"/>
  <c r="CG77" i="3"/>
  <c r="BB77" i="2"/>
  <c r="BC77" i="2" s="1"/>
  <c r="BA78" i="2"/>
  <c r="CG78" i="3" l="1"/>
  <c r="CH77" i="3"/>
  <c r="CI77" i="3" s="1"/>
  <c r="BB78" i="2"/>
  <c r="BC78" i="2" s="1"/>
  <c r="BA79" i="2"/>
  <c r="CG79" i="3" l="1"/>
  <c r="CH78" i="3"/>
  <c r="CI78" i="3" s="1"/>
  <c r="BB79" i="2"/>
  <c r="BC79" i="2" s="1"/>
  <c r="BA80" i="2"/>
  <c r="CH79" i="3" l="1"/>
  <c r="CI79" i="3" s="1"/>
  <c r="CG80" i="3"/>
  <c r="BB80" i="2"/>
  <c r="BC80" i="2" s="1"/>
  <c r="BA81" i="2"/>
  <c r="CH80" i="3" l="1"/>
  <c r="CI80" i="3" s="1"/>
  <c r="CG81" i="3"/>
  <c r="BB81" i="2"/>
  <c r="BC81" i="2" s="1"/>
  <c r="BA82" i="2"/>
  <c r="CG82" i="3" l="1"/>
  <c r="CH81" i="3"/>
  <c r="CI81" i="3" s="1"/>
  <c r="BB82" i="2"/>
  <c r="BC82" i="2" s="1"/>
  <c r="BA83" i="2"/>
  <c r="CG83" i="3" l="1"/>
  <c r="CH82" i="3"/>
  <c r="CI82" i="3" s="1"/>
  <c r="BB83" i="2"/>
  <c r="BC83" i="2" s="1"/>
  <c r="BA84" i="2"/>
  <c r="CH83" i="3" l="1"/>
  <c r="CI83" i="3" s="1"/>
  <c r="CG84" i="3"/>
  <c r="BB84" i="2"/>
  <c r="BC84" i="2" s="1"/>
  <c r="BA85" i="2"/>
  <c r="CH84" i="3" l="1"/>
  <c r="CI84" i="3" s="1"/>
  <c r="CG85" i="3"/>
  <c r="BB85" i="2"/>
  <c r="BC85" i="2" s="1"/>
  <c r="BA86" i="2"/>
  <c r="CG86" i="3" l="1"/>
  <c r="CH85" i="3"/>
  <c r="CI85" i="3" s="1"/>
  <c r="BB86" i="2"/>
  <c r="BC86" i="2" s="1"/>
  <c r="BA87" i="2"/>
  <c r="CG87" i="3" l="1"/>
  <c r="CH86" i="3"/>
  <c r="CI86" i="3" s="1"/>
  <c r="BB87" i="2"/>
  <c r="BC87" i="2" s="1"/>
  <c r="BA88" i="2"/>
  <c r="CH87" i="3" l="1"/>
  <c r="CI87" i="3" s="1"/>
  <c r="CG88" i="3"/>
  <c r="BB88" i="2"/>
  <c r="BC88" i="2" s="1"/>
  <c r="BA89" i="2"/>
  <c r="CH88" i="3" l="1"/>
  <c r="CI88" i="3" s="1"/>
  <c r="CG89" i="3"/>
  <c r="BB89" i="2"/>
  <c r="BC89" i="2" s="1"/>
  <c r="BA90" i="2"/>
  <c r="CG90" i="3" l="1"/>
  <c r="CH89" i="3"/>
  <c r="CI89" i="3" s="1"/>
  <c r="BB90" i="2"/>
  <c r="BC90" i="2" s="1"/>
  <c r="BA91" i="2"/>
  <c r="CG91" i="3" l="1"/>
  <c r="CH90" i="3"/>
  <c r="CI90" i="3" s="1"/>
  <c r="BB91" i="2"/>
  <c r="BC91" i="2" s="1"/>
  <c r="BA92" i="2"/>
  <c r="CH91" i="3" l="1"/>
  <c r="CI91" i="3" s="1"/>
  <c r="CG92" i="3"/>
  <c r="BB92" i="2"/>
  <c r="BC92" i="2" s="1"/>
  <c r="BA93" i="2"/>
  <c r="CH92" i="3" l="1"/>
  <c r="CI92" i="3" s="1"/>
  <c r="CG93" i="3"/>
  <c r="BB93" i="2"/>
  <c r="BC93" i="2" s="1"/>
  <c r="BA94" i="2"/>
  <c r="CG94" i="3" l="1"/>
  <c r="CH93" i="3"/>
  <c r="CI93" i="3" s="1"/>
  <c r="BB94" i="2"/>
  <c r="BC94" i="2" s="1"/>
  <c r="BA95" i="2"/>
  <c r="CG95" i="3" l="1"/>
  <c r="CH94" i="3"/>
  <c r="CI94" i="3" s="1"/>
  <c r="BB95" i="2"/>
  <c r="BC95" i="2" s="1"/>
  <c r="BA96" i="2"/>
  <c r="CH95" i="3" l="1"/>
  <c r="CI95" i="3" s="1"/>
  <c r="CG96" i="3"/>
  <c r="BB96" i="2"/>
  <c r="BC96" i="2" s="1"/>
  <c r="BA97" i="2"/>
  <c r="CH96" i="3" l="1"/>
  <c r="CI96" i="3" s="1"/>
  <c r="CG97" i="3"/>
  <c r="BB97" i="2"/>
  <c r="BC97" i="2" s="1"/>
  <c r="BA98" i="2"/>
  <c r="CG98" i="3" l="1"/>
  <c r="CH97" i="3"/>
  <c r="CI97" i="3" s="1"/>
  <c r="BB98" i="2"/>
  <c r="BC98" i="2" s="1"/>
  <c r="BA99" i="2"/>
  <c r="CG99" i="3" l="1"/>
  <c r="CH98" i="3"/>
  <c r="CI98" i="3" s="1"/>
  <c r="BB99" i="2"/>
  <c r="BC99" i="2" s="1"/>
  <c r="BA100" i="2"/>
  <c r="CH99" i="3" l="1"/>
  <c r="CI99" i="3" s="1"/>
  <c r="CG100" i="3"/>
  <c r="BB100" i="2"/>
  <c r="BC100" i="2" s="1"/>
  <c r="BA101" i="2"/>
  <c r="CH100" i="3" l="1"/>
  <c r="CI100" i="3" s="1"/>
  <c r="CG101" i="3"/>
  <c r="BB101" i="2"/>
  <c r="BC101" i="2" s="1"/>
  <c r="BA102" i="2"/>
  <c r="CG102" i="3" l="1"/>
  <c r="CH101" i="3"/>
  <c r="CI101" i="3" s="1"/>
  <c r="BA103" i="2"/>
  <c r="BB103" i="2" s="1"/>
  <c r="BC103" i="2" s="1"/>
  <c r="BB102" i="2"/>
  <c r="BC102" i="2" s="1"/>
  <c r="CG103" i="3" l="1"/>
  <c r="CH103" i="3" s="1"/>
  <c r="CI103" i="3" s="1"/>
  <c r="CH102" i="3"/>
  <c r="CI10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2" authorId="0" shapeId="0" xr:uid="{8FB11B90-D801-4B45-B81F-B9D4CBBB220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PUNTUACION PARA EL AÑO 2025</t>
        </r>
      </text>
    </comment>
    <comment ref="L4" authorId="0" shapeId="0" xr:uid="{87AC55D8-135A-4BA0-AAD3-C0D3FE77F6A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5" authorId="0" shapeId="0" xr:uid="{063F6597-E763-4F52-A4DC-E64EA9B0144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9" authorId="0" shapeId="0" xr:uid="{EE8269F5-628A-4D25-8A73-C60AECCC05A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15" authorId="0" shapeId="0" xr:uid="{B2657AFC-418D-4FB3-9EB3-96DE67274BE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L27" authorId="0" shapeId="0" xr:uid="{ADEBF973-D2AF-4C4F-B381-E3C5B74601A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K60" authorId="0" shapeId="0" xr:uid="{E56788E0-66C0-4CBF-B90B-5233120269E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SU PUNTUACION SE RETIRA POR INCOMPLIMIENTO A LA NORMA ESTABLECIDA.</t>
        </r>
      </text>
    </comment>
    <comment ref="AA72" authorId="0" shapeId="0" xr:uid="{33594673-FF5C-457A-9B59-9698D587031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71" authorId="0" shapeId="0" xr:uid="{EBC7A501-2EA0-4BC8-B05D-A8F1FA5BD4B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MEDALLA DE ORO JULIO ALVAREZ 4 PUNTOS</t>
        </r>
      </text>
    </comment>
  </commentList>
</comments>
</file>

<file path=xl/sharedStrings.xml><?xml version="1.0" encoding="utf-8"?>
<sst xmlns="http://schemas.openxmlformats.org/spreadsheetml/2006/main" count="292" uniqueCount="191">
  <si>
    <t>CLUB</t>
  </si>
  <si>
    <t>APOLO</t>
  </si>
  <si>
    <t>DRAGON GYM</t>
  </si>
  <si>
    <t>EQUILIBRIO</t>
  </si>
  <si>
    <t>ESPE</t>
  </si>
  <si>
    <t>JUVENTUS</t>
  </si>
  <si>
    <t>KORYO</t>
  </si>
  <si>
    <t>SEUL</t>
  </si>
  <si>
    <t>SHOGUN</t>
  </si>
  <si>
    <t>DRAGON LEE GYM</t>
  </si>
  <si>
    <t>LOBOS</t>
  </si>
  <si>
    <t>TAE KINGS</t>
  </si>
  <si>
    <t>UNIVERSAL</t>
  </si>
  <si>
    <t>VILL GYM</t>
  </si>
  <si>
    <t>ECUACUBA</t>
  </si>
  <si>
    <t>PUNTAJE TOTAL</t>
  </si>
  <si>
    <t>ECUADOR</t>
  </si>
  <si>
    <t>TEAM VENCEDORES</t>
  </si>
  <si>
    <t>UBICACIÓN</t>
  </si>
  <si>
    <t>PUNTAJE</t>
  </si>
  <si>
    <t>ARES</t>
  </si>
  <si>
    <t>JR SPORT</t>
  </si>
  <si>
    <t>PALADINES</t>
  </si>
  <si>
    <t>PANDADEMON</t>
  </si>
  <si>
    <t>CHUNG SONG</t>
  </si>
  <si>
    <t>CHEN HUU</t>
  </si>
  <si>
    <t>CIUDAD DE QUITO</t>
  </si>
  <si>
    <t>UNIVERSIDAD CENTRAL (CAMU)</t>
  </si>
  <si>
    <t>LEON</t>
  </si>
  <si>
    <t>CONDOR</t>
  </si>
  <si>
    <t>DRACO</t>
  </si>
  <si>
    <t>GRAN MASTER</t>
  </si>
  <si>
    <t>HIMCHARI DONJANG</t>
  </si>
  <si>
    <t>HAN SU</t>
  </si>
  <si>
    <t>LIGA CANTONAL MEJIA</t>
  </si>
  <si>
    <t>MASTER HOME</t>
  </si>
  <si>
    <t>MERCENARIOS</t>
  </si>
  <si>
    <t>MILENIUM</t>
  </si>
  <si>
    <t xml:space="preserve">JI DO KWAN </t>
  </si>
  <si>
    <t>KO AMERICA</t>
  </si>
  <si>
    <t>PIONEROS FORTI</t>
  </si>
  <si>
    <t>S.D.CENTRAL</t>
  </si>
  <si>
    <t>SAN SEBASTIAN</t>
  </si>
  <si>
    <t>TAE SHO KU</t>
  </si>
  <si>
    <t>TOTAL KOMBAT</t>
  </si>
  <si>
    <t>U SAN FRANCISCO USFQ</t>
  </si>
  <si>
    <t>PIONEROS MEJIA</t>
  </si>
  <si>
    <t>YONG TIGER</t>
  </si>
  <si>
    <t>ATLAS CLUB</t>
  </si>
  <si>
    <t>BAEKJUL BG</t>
  </si>
  <si>
    <t>KOREAN DRAGON</t>
  </si>
  <si>
    <t>KUKKIKWON</t>
  </si>
  <si>
    <t>KUNGAN DUL</t>
  </si>
  <si>
    <t>TAEKWONDO TRAINING CENTER</t>
  </si>
  <si>
    <t>TAE DO ACADEMY</t>
  </si>
  <si>
    <t>SURYUN</t>
  </si>
  <si>
    <t>DOJAN TAEKWONDO MELO</t>
  </si>
  <si>
    <t>FIT KWON DO</t>
  </si>
  <si>
    <t xml:space="preserve">FURIA NEGRA </t>
  </si>
  <si>
    <t>ILYOP MP</t>
  </si>
  <si>
    <t>LITHE BODY</t>
  </si>
  <si>
    <t>MINOTAUROS</t>
  </si>
  <si>
    <t>RENACER</t>
  </si>
  <si>
    <t>ROJAS  IRON FIRST</t>
  </si>
  <si>
    <t>SAN FRANCISCO TIGRES</t>
  </si>
  <si>
    <t>SCORPIUS</t>
  </si>
  <si>
    <t>TAE BAEK ECUADOR JR</t>
  </si>
  <si>
    <t>DECIAP</t>
  </si>
  <si>
    <t>DEBAK TKD</t>
  </si>
  <si>
    <t>FIRST CLASS CALDERON</t>
  </si>
  <si>
    <t>MARCIAL CLUB GRANDA</t>
  </si>
  <si>
    <t>FRANG</t>
  </si>
  <si>
    <t>TAEKWONDO JITAE</t>
  </si>
  <si>
    <t>TAEKWONDO JUCARO</t>
  </si>
  <si>
    <t>TAEKWONDO WOONG</t>
  </si>
  <si>
    <t>TEKKEN</t>
  </si>
  <si>
    <t>VEMON</t>
  </si>
  <si>
    <t>VALLE</t>
  </si>
  <si>
    <t xml:space="preserve">TAE BAEK ECUADOR </t>
  </si>
  <si>
    <t>SIM JANG TEAM</t>
  </si>
  <si>
    <t>BLUE DRAGONS</t>
  </si>
  <si>
    <t>CHAMPIONS FOR LIFE</t>
  </si>
  <si>
    <t>JERATHEL</t>
  </si>
  <si>
    <t>JOSEON LEGACY</t>
  </si>
  <si>
    <t>BAS PANTHER</t>
  </si>
  <si>
    <t>UNIVERSIDAD  HIMISFERIOS</t>
  </si>
  <si>
    <t>PUNTUACION MEJORES CLUBES 2025 FORMATIVO</t>
  </si>
  <si>
    <t>BORJA´S LIONS</t>
  </si>
  <si>
    <t>CLUB MIKIDO</t>
  </si>
  <si>
    <t>DAIGORO</t>
  </si>
  <si>
    <t>CHONKWON</t>
  </si>
  <si>
    <t>GOYANG - IDEUL</t>
  </si>
  <si>
    <t>HUAN TOP GYM</t>
  </si>
  <si>
    <t>MIT-TKD</t>
  </si>
  <si>
    <t>KYORUGUI GYM</t>
  </si>
  <si>
    <t>LOS PUMAS</t>
  </si>
  <si>
    <t>MICHAY DO</t>
  </si>
  <si>
    <t>PYONG YANG</t>
  </si>
  <si>
    <t>RAIG de LLUM</t>
  </si>
  <si>
    <t>RED TANAKA</t>
  </si>
  <si>
    <t>RIONG TAE</t>
  </si>
  <si>
    <t>TEAM TAUROS TAEKWONDO</t>
  </si>
  <si>
    <t>PUNTUACION MEJORES CLUBES 2025 CLASIFICADOS</t>
  </si>
  <si>
    <t>HAN KUM DO</t>
  </si>
  <si>
    <t>CURSO DE ACREDITACION DE ARBITRAJE QUITO -14 DE DICIEMBRE 2024</t>
  </si>
  <si>
    <t>CURSO DE ACREDITACION DE ENTRENADORES QUITO 15-19 DE ENERO 2025</t>
  </si>
  <si>
    <t>TAE WOONG</t>
  </si>
  <si>
    <t>COPA ALDUPE QUITO 01-02 DE FEBRERO 2025</t>
  </si>
  <si>
    <t>UNIVERSIDAD UTE</t>
  </si>
  <si>
    <t>OPEN PROVINCIAL  NOVATOS INFANTIL A QUITO 01-MARZO-2025</t>
  </si>
  <si>
    <t>OPEN PROVINCIAL  NOVATOS INFANTIL B QUITO 01-MARZO-2025</t>
  </si>
  <si>
    <t>OPEN PROVINCIAL  NOVATOS CADETES QUITO 01-MARZO-2025</t>
  </si>
  <si>
    <t>OPEN PROVINCIAL  NOVATOS  JUNIOR QUITO 01-MARZO-2025</t>
  </si>
  <si>
    <t>OPEN PROVINCIAL INTERMEDIOS A QUITO 01-MARZ0-2025</t>
  </si>
  <si>
    <t>OPEN PROVINCIAL  NOVATOS SENIOR Y MASTER QUITO 01-MARZO-2025</t>
  </si>
  <si>
    <t>OPEN PROVINCIAL INTERMEDIOS B QUITO 01-MARZ0-2025</t>
  </si>
  <si>
    <t>OPEN PROVINCIAL INTERMEDIOS CADETES QUITO 01-MARZ0-2025</t>
  </si>
  <si>
    <t>OPEN PROVINCIAL INTERMEDIOS JUNIOR QUITO 01-MARZ0-2025</t>
  </si>
  <si>
    <t>OPEN PROVINCIAL INTERMEDIOS SENIOR Y MSTER QUITO 01-MARZ0-2025</t>
  </si>
  <si>
    <t>OPEN PROVINCIAL POOMSAE NOVATOS E  INTERMEDIOS CADETES QUITO 01-MARZ0-2025</t>
  </si>
  <si>
    <t>OPEN PROVINCIAL POOMSAE NOVATOS E  INTERMEDIOS JUNIOR QUITO 01-MARZ0-2025</t>
  </si>
  <si>
    <t>OPEN PROVINCIAL POOMSAE  NOVATOS E INTERMEDIOS SENIOR QUITO 01-MARZ0-2025</t>
  </si>
  <si>
    <t>COPA YONG TIGER QUITO 22 DE MARZO DEL 2025</t>
  </si>
  <si>
    <t>OPEN PROVINCIAL POOMSAE NOVATOS E  INTERMEDIOS´´ A ´´QUITO 01-MARZ0-2025</t>
  </si>
  <si>
    <t>OPEN PROVINCIAL POOMSAE NOVATOS E  INTERMEDIOS´´ B´´ QUITO 01-MARZ0-2025</t>
  </si>
  <si>
    <t>ECUADOR SERIES PORTOVIEJO 20-23 DE FEBRERO 2025 COMBATE CLASIFICADOS</t>
  </si>
  <si>
    <t>ECUADOR SERIES PORTOVIEJO 20-23 DE FEBRERO 2025 POOMSAE CLASIFICADOS</t>
  </si>
  <si>
    <r>
      <t xml:space="preserve">USA. OPEN CHAMPIONS 14-16 FEBRERO 2025 COMBATE </t>
    </r>
    <r>
      <rPr>
        <sz val="11"/>
        <color rgb="FFFF0000"/>
        <rFont val="Calibri"/>
        <family val="2"/>
        <scheme val="minor"/>
      </rPr>
      <t>G2</t>
    </r>
  </si>
  <si>
    <r>
      <t xml:space="preserve">USA. OPEN CHAMPIONS 14-16 FEBRERO 2025 POOMSAE </t>
    </r>
    <r>
      <rPr>
        <sz val="11"/>
        <color rgb="FFFF0000"/>
        <rFont val="Calibri"/>
        <family val="2"/>
        <scheme val="minor"/>
      </rPr>
      <t>G2</t>
    </r>
  </si>
  <si>
    <t>RYONG TAE</t>
  </si>
  <si>
    <t>CAMPEONATO NACIONAL CADETES PORTOVIEJO DEL 14-16 DE MARZO DEL 2025</t>
  </si>
  <si>
    <t>CAMPEONATO NACIONAL JUNIOR PORTOVIEJO DEL 28-30 DE MARZO DEL 2025</t>
  </si>
  <si>
    <t>FESTIVAL DE HABILIDADES MOTRICES 05 DE ABRIL DEL 2025</t>
  </si>
  <si>
    <t>COPA DECIAP QUITO 19 DE ABRIL DEL 2025</t>
  </si>
  <si>
    <t>CAMPEONATO PANAMERICANO QUERETARO DEL 3-6 DE ABRIL DEL 2025</t>
  </si>
  <si>
    <t>CAMPEONATO NACIONAL JUVENIL U22  LOJA  DEL 02-04 DE MAYO DEL 2025</t>
  </si>
  <si>
    <t>CAMPEONATO MUNDIAL DE CATES DUBAI 09-11 DE MAYO DEL 2025</t>
  </si>
  <si>
    <t>COPA TOTAL KOMBAT QUITO 25 DE MAYO DEL 2025</t>
  </si>
  <si>
    <t>COPA COREA QUITO 17 DE MAYO DEL 2025 CATEGORIA AVANZADOS</t>
  </si>
  <si>
    <r>
      <t xml:space="preserve">JUEGOS MUNDIALES MASTER CHINA TIAPIE 24-28 DE MAYO DEL 2025 </t>
    </r>
    <r>
      <rPr>
        <sz val="11"/>
        <color rgb="FFFF0000"/>
        <rFont val="Calibri"/>
        <family val="2"/>
        <scheme val="minor"/>
      </rPr>
      <t>COMBATE</t>
    </r>
  </si>
  <si>
    <r>
      <t xml:space="preserve">JUEGOS MUNDIALES MASTER CHINA TIAPIE 24-28 DE MAYO DEL 2025 </t>
    </r>
    <r>
      <rPr>
        <sz val="11"/>
        <color rgb="FFFF0000"/>
        <rFont val="Calibri"/>
        <family val="2"/>
        <scheme val="minor"/>
      </rPr>
      <t>POOMSAE</t>
    </r>
  </si>
  <si>
    <t>OPEN PROVINCIAL  NOVATOS INFANTIL A QUITO 05-06 DE JULIO-2025</t>
  </si>
  <si>
    <t>OPEN PROVINCIAL  NOVATOS INFANTIL B QUITO 05-06 DE JULIO-2025</t>
  </si>
  <si>
    <t>OPEN PROVINCIAL  NOVATOS CADETES QUITO 05-06 DE JULIO2025</t>
  </si>
  <si>
    <t>OPEN PROVINCIAL  NOVATOS  JUNIOR QUITO 05-06 DE JULIO 2025</t>
  </si>
  <si>
    <t>OPEN PROVINCIAL  NOVATOS SENIOR Y MASTER QUITO 05-06 DE JULIO2025</t>
  </si>
  <si>
    <t>OPEN PROVINCIAL INTERMEDIOS A QUITO 05-06 DE JULIO 2025</t>
  </si>
  <si>
    <t>OPEN PROVINCIAL INTERMEDIOS B QUITO 05-06 DE JULIO 2025</t>
  </si>
  <si>
    <t>OPEN PROVINCIAL INTERMEDIOS CADETES QUITO 05 06 DE JULIO 2025</t>
  </si>
  <si>
    <t>OPEN PROVINCIAL INTERMEDIOS JUNIOR QUITO 05-06 DE JULIO 2025</t>
  </si>
  <si>
    <t>OPEN PROVINCIAL INTERMEDIOS SENIOR Y MSTER QUITO 05-06 DE JULIO 2025</t>
  </si>
  <si>
    <t>OPEN PROVINCIAL POOMSAE NOVATOS E  INTERMEDIOS´´ A ´´QUITO 05-06 DE JULIO 2025</t>
  </si>
  <si>
    <t>OPEN PROVINCIAL POOMSAE NOVATOS E  INTERMEDIOS´´ B´´ QUITO 05-06 DE JULIO 2025</t>
  </si>
  <si>
    <t>OPEN PROVINCIAL POOMSAE NOVATOS E  INTERMEDIOS CADETES QUITO 05-06 DE JULIO 2025</t>
  </si>
  <si>
    <t>OPEN PROVINCIAL POOMSAE NOVATOS E  INTERMEDIOS JUNIOR QUITO 05-06 DE JULIO 2025</t>
  </si>
  <si>
    <t>OPEN PROVINCIAL POOMSAE  NOVATOS E INTERMEDIOS SENIOR QUITO 05-06 JULIO 2025</t>
  </si>
  <si>
    <t>JUEGOS NACIONALES CICLO JUVENIL PORTOVIEJO 28 DE JUNIO AL 02 DE JULIO DEL 2025</t>
  </si>
  <si>
    <t>CAMPEONATO NACIONAL INFANTIL QUITO DEL 14-16 DE JUNIO DEL 2025</t>
  </si>
  <si>
    <t>CURSO DE ACTUALIZACION DE ARBITRAJE QUITO 18-19 DE JULIO DEL 2025</t>
  </si>
  <si>
    <t>COPA SEUL QUITO 17 DE AGOSTO DEL 2025</t>
  </si>
  <si>
    <t>OPEN HAGMADANG QUTIO 08 DE AGOSTO DEL 2025</t>
  </si>
  <si>
    <t>JUEGOS PANAMERICANOS PARAGUAY DEL 15 AL 17 DE AGOSTO</t>
  </si>
  <si>
    <t>OPEN RUMIÑAHUI SANGOLQUI 24-25 DE OCTUBRE DEL 2025</t>
  </si>
  <si>
    <t>COPA QUITO 29-30 DE NOVIEMBRE DEL 2025</t>
  </si>
  <si>
    <t>OPEN PROVINCIAL  NOVATOS INFANTIL A QUITO 06-07 DE DICIEMBRE-2025</t>
  </si>
  <si>
    <t>OPEN PROVINCIAL  NOVATOS INFANTIL B QUITO 06-07 DE DICIEMBRE-2025</t>
  </si>
  <si>
    <t>OPEN PROVINCIAL  NOVATOS CADETES QUITO 06-07 DE DICIEMBRE 2025</t>
  </si>
  <si>
    <t>OPEN PROVINCIAL  NOVATOS  JUNIOR QUITO 06-07 DE DICIEMBRE 2025</t>
  </si>
  <si>
    <t>OPEN PROVINCIAL  NOVATOS SENIOR Y MASTER QUITO 06-07 DE DICIEMBRE 2025</t>
  </si>
  <si>
    <t>OPEN PROVINCIAL INTERMEDIOS A QUITO 06-07 DE DICIEMBRE 2025</t>
  </si>
  <si>
    <t>OPEN PROVINCIAL INTERMEDIOS B QUITO 06-07 DE DICIEMBRE 2025</t>
  </si>
  <si>
    <t>OPEN PROVINCIAL INTERMEDIOS CADETES QUITO 06- 07 DE DICIEMBRE 2025</t>
  </si>
  <si>
    <t>OPEN PROVINCIAL INTERMEDIOS JUNIOR QUITO 06-07 DE DICIEMBRE 2025</t>
  </si>
  <si>
    <t>OPEN PROVINCIAL INTERMEDIOS SENIOR Y MSTER QUITO 06-07 DE DICIEMBRE 2025</t>
  </si>
  <si>
    <t>OPEN PROVINCIAL POOMSAE NOVATOS E  INTERMEDIOS´´ A ´´QUITO 06-07 DE DICIEMBRE 2025</t>
  </si>
  <si>
    <t>OPEN PROVINCIAL POOMSAE NOVATOS E  INTERMEDIOS´´ B´´ QUITO 06-07 DE DICIEMBRE 2025</t>
  </si>
  <si>
    <t>OPEN PROVINCIAL POOMSAE NOVATOS E  INTERMEDIOS CADETES QUITO 06-07 DE DICIEMBRE 2025</t>
  </si>
  <si>
    <t>OPEN PROVINCIAL POOMSAE NOVATOS E  INTERMEDIOS JUNIOR QUITO 06-07 DE DICIEMBRE 2025</t>
  </si>
  <si>
    <t>OPEN PROVINCIAL POOMSAE  NOVATOS E INTERMEDIOS SENIOR QUITO 06-07 DICIEMBRE 2025</t>
  </si>
  <si>
    <t>FESTIVAL DE HABILIDADES QUITO 15 DE NOVIENBRE DEL 2025</t>
  </si>
  <si>
    <t>}</t>
  </si>
  <si>
    <t>JUEGOS BOLIVARIOS SENIOR AYACUCHO-PERU 27-30 DE NOVIEMBRE DEL 2025</t>
  </si>
  <si>
    <t xml:space="preserve">MUNDIAL SENIOR WUXI CHINA DEL 26-30 DE OCTUBRE DEL 2025 </t>
  </si>
  <si>
    <t xml:space="preserve">MUNDIAL JUVENIL SUB 22 KENIA NAIROBI DEL 03-06 DE DICIEMBRE DEL 2025 </t>
  </si>
  <si>
    <t>CAMPEONATO NACIONAL ABSOLUTO BAÑOS DE AGUA SANTA  DEL 02-04 DE OCTUBRE DEL 2025</t>
  </si>
  <si>
    <r>
      <t xml:space="preserve">PRESIDENT CUP LIMA- PERU 04 AL 07 DE SEPTIEMBRE DEL 2025 </t>
    </r>
    <r>
      <rPr>
        <sz val="11"/>
        <color rgb="FFFF0000"/>
        <rFont val="Calibri"/>
        <family val="2"/>
        <scheme val="minor"/>
      </rPr>
      <t>COMMBATE</t>
    </r>
  </si>
  <si>
    <r>
      <t xml:space="preserve">PRESIDENT CUP LIMA- PERU 04 AL 07 DE SEPTIEMBRE DEL 2025 </t>
    </r>
    <r>
      <rPr>
        <sz val="11"/>
        <color rgb="FFFF0000"/>
        <rFont val="Calibri"/>
        <family val="2"/>
        <scheme val="minor"/>
      </rPr>
      <t>POOMSAE</t>
    </r>
  </si>
  <si>
    <r>
      <t xml:space="preserve">PANAM SERIES QUERATARO DEL 3-6 DE ABRIL DEL 2025 </t>
    </r>
    <r>
      <rPr>
        <sz val="11"/>
        <color rgb="FFFF0000"/>
        <rFont val="Calibri"/>
        <family val="2"/>
        <scheme val="minor"/>
      </rPr>
      <t>COMBATE</t>
    </r>
  </si>
  <si>
    <r>
      <t xml:space="preserve"> OPEN PANAMERICANO QUERETARO DEL 3-6 DE ABRIL DEL 2025 </t>
    </r>
    <r>
      <rPr>
        <sz val="11"/>
        <color rgb="FFFF0000"/>
        <rFont val="Calibri"/>
        <family val="2"/>
        <scheme val="minor"/>
      </rPr>
      <t>POOMSAE G1</t>
    </r>
  </si>
  <si>
    <r>
      <t>PANAM SERIES QUERATARO DEL 3-6 DE ABRIL DEL 2025</t>
    </r>
    <r>
      <rPr>
        <sz val="11"/>
        <color rgb="FFFF0000"/>
        <rFont val="Calibri"/>
        <family val="2"/>
        <scheme val="minor"/>
      </rPr>
      <t xml:space="preserve"> POOMSAE</t>
    </r>
  </si>
  <si>
    <t>PANAMERICANO DE LA MUJER LIMA PERU 04-07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</si>
</sst>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3" borderId="1" xfId="0" applyFill="1" applyBorder="1"/>
    <xf numFmtId="0" fontId="0" fillId="0" borderId="2" xfId="0" applyFill="1" applyBorder="1"/>
    <xf numFmtId="0" fontId="0" fillId="0" borderId="0" xfId="0" applyFill="1" applyBorder="1"/>
    <xf numFmtId="1" fontId="0" fillId="4" borderId="1" xfId="0" applyNumberFormat="1" applyFill="1" applyBorder="1"/>
    <xf numFmtId="1" fontId="0" fillId="0" borderId="1" xfId="0" applyNumberFormat="1" applyFill="1" applyBorder="1"/>
    <xf numFmtId="0" fontId="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3" xfId="0" applyFont="1" applyBorder="1"/>
    <xf numFmtId="0" fontId="0" fillId="2" borderId="1" xfId="0" applyFill="1" applyBorder="1"/>
    <xf numFmtId="0" fontId="0" fillId="5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9"/>
  <sheetViews>
    <sheetView zoomScale="89" zoomScaleNormal="89" workbookViewId="0">
      <pane xSplit="4" ySplit="2" topLeftCell="BJ3" activePane="bottomRight" state="frozen"/>
      <selection activeCell="B1" sqref="B1"/>
      <selection pane="topRight" activeCell="D1" sqref="D1"/>
      <selection pane="bottomLeft" activeCell="B3" sqref="B3"/>
      <selection pane="bottomRight" activeCell="BJ91" sqref="BJ91"/>
    </sheetView>
  </sheetViews>
  <sheetFormatPr baseColWidth="10" defaultColWidth="7.5546875" defaultRowHeight="14.4" x14ac:dyDescent="0.3"/>
  <cols>
    <col min="1" max="1" width="1.109375" customWidth="1"/>
    <col min="2" max="2" width="3.88671875" customWidth="1"/>
    <col min="3" max="3" width="30.109375" customWidth="1"/>
    <col min="4" max="4" width="0.44140625" hidden="1" customWidth="1"/>
    <col min="5" max="5" width="17.109375" customWidth="1"/>
    <col min="6" max="6" width="15.5546875" customWidth="1"/>
    <col min="7" max="7" width="14.6640625" customWidth="1"/>
    <col min="8" max="8" width="14.21875" customWidth="1"/>
    <col min="9" max="9" width="15.33203125" customWidth="1"/>
    <col min="10" max="10" width="15.44140625" customWidth="1"/>
    <col min="11" max="12" width="15.6640625" customWidth="1"/>
    <col min="13" max="13" width="16.5546875" customWidth="1"/>
    <col min="14" max="14" width="18.6640625" customWidth="1"/>
    <col min="15" max="15" width="17.33203125" customWidth="1"/>
    <col min="16" max="16" width="17.109375" customWidth="1"/>
    <col min="17" max="17" width="16.88671875" customWidth="1"/>
    <col min="18" max="18" width="20.109375" customWidth="1"/>
    <col min="19" max="19" width="17.109375" customWidth="1"/>
    <col min="20" max="26" width="15.88671875" customWidth="1"/>
    <col min="27" max="44" width="18.33203125" customWidth="1"/>
    <col min="45" max="47" width="20.33203125" customWidth="1"/>
    <col min="48" max="68" width="18.33203125" customWidth="1"/>
    <col min="69" max="69" width="16.109375" customWidth="1"/>
    <col min="70" max="70" width="10.88671875" hidden="1" customWidth="1"/>
    <col min="71" max="71" width="12.5546875" hidden="1" customWidth="1"/>
    <col min="72" max="73" width="12.44140625" hidden="1" customWidth="1"/>
    <col min="74" max="74" width="10.6640625" hidden="1" customWidth="1"/>
    <col min="75" max="76" width="12.5546875" hidden="1" customWidth="1"/>
    <col min="77" max="79" width="10.5546875" hidden="1" customWidth="1"/>
    <col min="80" max="80" width="12.5546875" hidden="1" customWidth="1"/>
    <col min="81" max="81" width="13.88671875" hidden="1" customWidth="1"/>
    <col min="82" max="82" width="12.5546875" hidden="1" customWidth="1"/>
    <col min="83" max="83" width="6.5546875" hidden="1" customWidth="1"/>
    <col min="84" max="84" width="8.5546875" customWidth="1"/>
    <col min="85" max="85" width="11" customWidth="1"/>
    <col min="86" max="86" width="13" customWidth="1"/>
    <col min="87" max="87" width="9.109375" customWidth="1"/>
  </cols>
  <sheetData>
    <row r="1" spans="1:87" ht="33.6" x14ac:dyDescent="0.65">
      <c r="C1" s="1" t="s">
        <v>86</v>
      </c>
      <c r="E1" s="1"/>
      <c r="F1" s="1"/>
      <c r="G1" s="2"/>
      <c r="H1" s="2"/>
    </row>
    <row r="2" spans="1:87" ht="100.8" x14ac:dyDescent="0.3">
      <c r="C2" s="7" t="s">
        <v>0</v>
      </c>
      <c r="D2" s="3"/>
      <c r="E2" s="5" t="s">
        <v>104</v>
      </c>
      <c r="F2" s="5" t="s">
        <v>105</v>
      </c>
      <c r="G2" s="5" t="s">
        <v>107</v>
      </c>
      <c r="H2" s="5" t="s">
        <v>109</v>
      </c>
      <c r="I2" s="5" t="s">
        <v>110</v>
      </c>
      <c r="J2" s="5" t="s">
        <v>111</v>
      </c>
      <c r="K2" s="5" t="s">
        <v>112</v>
      </c>
      <c r="L2" s="5" t="s">
        <v>114</v>
      </c>
      <c r="M2" s="5" t="s">
        <v>113</v>
      </c>
      <c r="N2" s="5" t="s">
        <v>115</v>
      </c>
      <c r="O2" s="5" t="s">
        <v>116</v>
      </c>
      <c r="P2" s="5" t="s">
        <v>117</v>
      </c>
      <c r="Q2" s="5" t="s">
        <v>118</v>
      </c>
      <c r="R2" s="5" t="s">
        <v>123</v>
      </c>
      <c r="S2" s="5" t="s">
        <v>124</v>
      </c>
      <c r="T2" s="5" t="s">
        <v>119</v>
      </c>
      <c r="U2" s="5" t="s">
        <v>120</v>
      </c>
      <c r="V2" s="5" t="s">
        <v>121</v>
      </c>
      <c r="W2" s="5" t="s">
        <v>122</v>
      </c>
      <c r="X2" s="5" t="s">
        <v>132</v>
      </c>
      <c r="Y2" s="5" t="s">
        <v>133</v>
      </c>
      <c r="Z2" s="5" t="s">
        <v>137</v>
      </c>
      <c r="AA2" s="5" t="s">
        <v>141</v>
      </c>
      <c r="AB2" s="5" t="s">
        <v>142</v>
      </c>
      <c r="AC2" s="5" t="s">
        <v>143</v>
      </c>
      <c r="AD2" s="5" t="s">
        <v>144</v>
      </c>
      <c r="AE2" s="5" t="s">
        <v>145</v>
      </c>
      <c r="AF2" s="5" t="s">
        <v>146</v>
      </c>
      <c r="AG2" s="5" t="s">
        <v>147</v>
      </c>
      <c r="AH2" s="5" t="s">
        <v>148</v>
      </c>
      <c r="AI2" s="5" t="s">
        <v>149</v>
      </c>
      <c r="AJ2" s="5" t="s">
        <v>150</v>
      </c>
      <c r="AK2" s="5" t="s">
        <v>151</v>
      </c>
      <c r="AL2" s="5" t="s">
        <v>152</v>
      </c>
      <c r="AM2" s="5" t="s">
        <v>153</v>
      </c>
      <c r="AN2" s="5" t="s">
        <v>154</v>
      </c>
      <c r="AO2" s="5" t="s">
        <v>155</v>
      </c>
      <c r="AP2" s="5" t="s">
        <v>158</v>
      </c>
      <c r="AQ2" s="5" t="s">
        <v>160</v>
      </c>
      <c r="AR2" s="5" t="s">
        <v>159</v>
      </c>
      <c r="AS2" s="5" t="s">
        <v>162</v>
      </c>
      <c r="AT2" s="5" t="s">
        <v>179</v>
      </c>
      <c r="AU2" s="5" t="s">
        <v>163</v>
      </c>
      <c r="AV2" s="5" t="s">
        <v>164</v>
      </c>
      <c r="AW2" s="5" t="s">
        <v>165</v>
      </c>
      <c r="AX2" s="5" t="s">
        <v>166</v>
      </c>
      <c r="AY2" s="5" t="s">
        <v>167</v>
      </c>
      <c r="AZ2" s="5" t="s">
        <v>168</v>
      </c>
      <c r="BA2" s="5" t="s">
        <v>169</v>
      </c>
      <c r="BB2" s="5" t="s">
        <v>170</v>
      </c>
      <c r="BC2" s="5" t="s">
        <v>171</v>
      </c>
      <c r="BD2" s="5" t="s">
        <v>172</v>
      </c>
      <c r="BE2" s="5" t="s">
        <v>173</v>
      </c>
      <c r="BF2" s="5" t="s">
        <v>174</v>
      </c>
      <c r="BG2" s="5" t="s">
        <v>175</v>
      </c>
      <c r="BH2" s="5" t="s">
        <v>176</v>
      </c>
      <c r="BI2" s="5" t="s">
        <v>177</v>
      </c>
      <c r="BJ2" s="5" t="s">
        <v>178</v>
      </c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 t="s">
        <v>15</v>
      </c>
      <c r="CG2" s="6" t="s">
        <v>18</v>
      </c>
      <c r="CH2" s="6" t="s">
        <v>0</v>
      </c>
      <c r="CI2" s="6" t="s">
        <v>19</v>
      </c>
    </row>
    <row r="3" spans="1:87" x14ac:dyDescent="0.3">
      <c r="A3">
        <v>-1E-8</v>
      </c>
      <c r="B3">
        <f t="shared" ref="B3:B66" si="0">_xlfn.RANK.AVG(D3,$D$3:$D$103,0)</f>
        <v>4</v>
      </c>
      <c r="C3" s="16" t="s">
        <v>1</v>
      </c>
      <c r="D3" s="4">
        <f t="shared" ref="D3:D34" si="1">CF3+A3*ROW()</f>
        <v>349.99999996999998</v>
      </c>
      <c r="E3" s="3">
        <v>0</v>
      </c>
      <c r="F3" s="3">
        <v>20</v>
      </c>
      <c r="G3" s="3">
        <v>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17</v>
      </c>
      <c r="S3" s="3">
        <v>25</v>
      </c>
      <c r="T3" s="3">
        <v>14</v>
      </c>
      <c r="U3" s="3">
        <v>3</v>
      </c>
      <c r="V3" s="3">
        <v>0</v>
      </c>
      <c r="W3" s="3">
        <v>5</v>
      </c>
      <c r="X3" s="3">
        <v>26</v>
      </c>
      <c r="Y3" s="3">
        <v>0</v>
      </c>
      <c r="Z3" s="3">
        <v>5</v>
      </c>
      <c r="AA3" s="3">
        <v>7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25</v>
      </c>
      <c r="AL3" s="3">
        <v>20</v>
      </c>
      <c r="AM3" s="3">
        <v>14</v>
      </c>
      <c r="AN3" s="3">
        <v>1</v>
      </c>
      <c r="AO3" s="3">
        <v>25</v>
      </c>
      <c r="AP3" s="3">
        <v>12</v>
      </c>
      <c r="AQ3" s="3">
        <v>0</v>
      </c>
      <c r="AR3" s="3">
        <v>5</v>
      </c>
      <c r="AS3" s="3">
        <v>5</v>
      </c>
      <c r="AT3" s="3">
        <v>26</v>
      </c>
      <c r="AU3" s="3">
        <v>5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25</v>
      </c>
      <c r="BG3" s="3">
        <v>17</v>
      </c>
      <c r="BH3" s="3">
        <v>17</v>
      </c>
      <c r="BI3" s="3">
        <v>1</v>
      </c>
      <c r="BJ3" s="3">
        <v>25</v>
      </c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>
        <f t="shared" ref="CF3:CF34" si="2">SUM(E3:CE3)</f>
        <v>350</v>
      </c>
      <c r="CG3" s="3">
        <v>1</v>
      </c>
      <c r="CH3" s="10" t="str">
        <f>VLOOKUP(CG3,'NOVATOS E INTERMEDIOS'!$B$3:$C$103,2,FALSE)</f>
        <v>BAEKJUL BG</v>
      </c>
      <c r="CI3" s="15">
        <f>VLOOKUP(CH3,'NOVATOS E INTERMEDIOS'!$C$3:$CF$103,2,FALSE)</f>
        <v>617.99999976000004</v>
      </c>
    </row>
    <row r="4" spans="1:87" x14ac:dyDescent="0.3">
      <c r="A4">
        <v>-2E-8</v>
      </c>
      <c r="B4">
        <f t="shared" si="0"/>
        <v>11</v>
      </c>
      <c r="C4" s="16" t="s">
        <v>20</v>
      </c>
      <c r="D4" s="4">
        <f t="shared" si="1"/>
        <v>192.99999991999999</v>
      </c>
      <c r="E4" s="3">
        <v>6</v>
      </c>
      <c r="F4" s="3">
        <v>22</v>
      </c>
      <c r="G4" s="3">
        <v>5</v>
      </c>
      <c r="H4" s="3">
        <v>0</v>
      </c>
      <c r="I4" s="3">
        <v>0</v>
      </c>
      <c r="J4" s="3">
        <v>0</v>
      </c>
      <c r="K4" s="3">
        <v>0</v>
      </c>
      <c r="L4" s="20">
        <v>0</v>
      </c>
      <c r="M4" s="3">
        <v>0</v>
      </c>
      <c r="N4" s="3">
        <v>0</v>
      </c>
      <c r="O4" s="3">
        <v>0</v>
      </c>
      <c r="P4" s="3">
        <v>0</v>
      </c>
      <c r="Q4" s="3">
        <v>14</v>
      </c>
      <c r="R4" s="3">
        <v>0</v>
      </c>
      <c r="S4" s="3">
        <v>0</v>
      </c>
      <c r="T4" s="3">
        <v>0</v>
      </c>
      <c r="U4" s="3">
        <v>17</v>
      </c>
      <c r="V4" s="3">
        <v>0</v>
      </c>
      <c r="W4" s="3">
        <v>0</v>
      </c>
      <c r="X4" s="3">
        <v>18</v>
      </c>
      <c r="Y4" s="3">
        <v>5</v>
      </c>
      <c r="Z4" s="3">
        <v>5</v>
      </c>
      <c r="AA4" s="3">
        <v>0</v>
      </c>
      <c r="AB4" s="3">
        <v>0</v>
      </c>
      <c r="AC4" s="3">
        <v>7</v>
      </c>
      <c r="AD4" s="3">
        <v>7</v>
      </c>
      <c r="AE4" s="3">
        <v>11</v>
      </c>
      <c r="AF4" s="3">
        <v>0</v>
      </c>
      <c r="AG4" s="3"/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1</v>
      </c>
      <c r="AP4" s="3">
        <v>2</v>
      </c>
      <c r="AQ4" s="3">
        <v>14</v>
      </c>
      <c r="AR4" s="3">
        <v>5</v>
      </c>
      <c r="AS4" s="3">
        <v>0</v>
      </c>
      <c r="AT4" s="3">
        <v>28</v>
      </c>
      <c r="AU4" s="3">
        <v>5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7</v>
      </c>
      <c r="BF4" s="3">
        <v>0</v>
      </c>
      <c r="BG4" s="3">
        <v>0</v>
      </c>
      <c r="BH4" s="3">
        <v>0</v>
      </c>
      <c r="BI4" s="3">
        <v>0</v>
      </c>
      <c r="BJ4" s="3">
        <v>14</v>
      </c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>
        <f t="shared" si="2"/>
        <v>193</v>
      </c>
      <c r="CG4" s="3">
        <f t="shared" ref="CG4:CG67" si="3">CG3+1</f>
        <v>2</v>
      </c>
      <c r="CH4" s="3" t="str">
        <f>VLOOKUP(CG4,'NOVATOS E INTERMEDIOS'!$B$3:$C$103,2,FALSE)</f>
        <v>S.D.CENTRAL</v>
      </c>
      <c r="CI4" s="4">
        <f>VLOOKUP(CH4,'NOVATOS E INTERMEDIOS'!$C$3:$CF$103,2,FALSE)</f>
        <v>448.99994959999998</v>
      </c>
    </row>
    <row r="5" spans="1:87" x14ac:dyDescent="0.3">
      <c r="A5">
        <v>-2.9999999999999997E-8</v>
      </c>
      <c r="B5">
        <f t="shared" si="0"/>
        <v>31</v>
      </c>
      <c r="C5" s="16" t="s">
        <v>48</v>
      </c>
      <c r="D5" s="4">
        <f t="shared" si="1"/>
        <v>58.999999850000002</v>
      </c>
      <c r="E5" s="3">
        <v>4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20">
        <v>0</v>
      </c>
      <c r="L5" s="3">
        <v>0</v>
      </c>
      <c r="M5" s="3">
        <v>0</v>
      </c>
      <c r="N5" s="3">
        <v>0</v>
      </c>
      <c r="O5" s="3">
        <v>1</v>
      </c>
      <c r="P5" s="3">
        <v>14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17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10</v>
      </c>
      <c r="AQ5" s="3">
        <v>0</v>
      </c>
      <c r="AR5" s="3">
        <v>0</v>
      </c>
      <c r="AS5" s="3">
        <v>5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1</v>
      </c>
      <c r="AZ5" s="3">
        <v>0</v>
      </c>
      <c r="BA5" s="3">
        <v>0</v>
      </c>
      <c r="BB5" s="3">
        <v>0</v>
      </c>
      <c r="BC5" s="3">
        <v>0</v>
      </c>
      <c r="BD5" s="3">
        <v>3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>
        <f t="shared" si="2"/>
        <v>59</v>
      </c>
      <c r="CG5" s="3">
        <f t="shared" si="3"/>
        <v>3</v>
      </c>
      <c r="CH5" s="3" t="str">
        <f>VLOOKUP(CG5,'NOVATOS E INTERMEDIOS'!$B$3:$C$103,2,FALSE)</f>
        <v>DEBAK TKD</v>
      </c>
      <c r="CI5" s="4">
        <f>VLOOKUP(CH5,'NOVATOS E INTERMEDIOS'!$C$3:$CF$103,2,FALSE)</f>
        <v>399.99999711999999</v>
      </c>
    </row>
    <row r="6" spans="1:87" x14ac:dyDescent="0.3">
      <c r="A6">
        <v>-4.0000000000000001E-8</v>
      </c>
      <c r="B6">
        <f t="shared" si="0"/>
        <v>1</v>
      </c>
      <c r="C6" s="16" t="s">
        <v>49</v>
      </c>
      <c r="D6" s="4">
        <f t="shared" si="1"/>
        <v>617.99999976000004</v>
      </c>
      <c r="E6" s="3">
        <v>8</v>
      </c>
      <c r="F6" s="3">
        <v>14</v>
      </c>
      <c r="G6" s="3">
        <v>5</v>
      </c>
      <c r="H6" s="3">
        <v>25</v>
      </c>
      <c r="I6" s="3">
        <v>11</v>
      </c>
      <c r="J6" s="3">
        <v>20</v>
      </c>
      <c r="K6" s="3">
        <v>0</v>
      </c>
      <c r="L6" s="3">
        <v>0</v>
      </c>
      <c r="M6" s="3">
        <v>17</v>
      </c>
      <c r="N6" s="3">
        <v>0</v>
      </c>
      <c r="O6" s="3">
        <v>0</v>
      </c>
      <c r="P6" s="3">
        <v>17</v>
      </c>
      <c r="Q6" s="3">
        <v>0</v>
      </c>
      <c r="R6" s="3">
        <v>0</v>
      </c>
      <c r="S6" s="3">
        <v>0</v>
      </c>
      <c r="T6" s="3">
        <v>25</v>
      </c>
      <c r="U6" s="3">
        <v>0</v>
      </c>
      <c r="V6" s="3">
        <v>0</v>
      </c>
      <c r="W6" s="3">
        <v>0</v>
      </c>
      <c r="X6" s="3">
        <v>58</v>
      </c>
      <c r="Y6" s="3">
        <v>0</v>
      </c>
      <c r="Z6" s="3">
        <v>5</v>
      </c>
      <c r="AA6" s="3">
        <v>25</v>
      </c>
      <c r="AB6" s="3">
        <v>20</v>
      </c>
      <c r="AC6" s="3">
        <v>0</v>
      </c>
      <c r="AD6" s="3">
        <v>0</v>
      </c>
      <c r="AE6" s="3">
        <v>0</v>
      </c>
      <c r="AF6" s="3">
        <v>25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20</v>
      </c>
      <c r="AN6" s="3">
        <v>0</v>
      </c>
      <c r="AO6" s="3">
        <v>20</v>
      </c>
      <c r="AP6" s="3">
        <v>34</v>
      </c>
      <c r="AQ6" s="3">
        <v>0</v>
      </c>
      <c r="AR6" s="3">
        <v>5</v>
      </c>
      <c r="AS6" s="3">
        <v>5</v>
      </c>
      <c r="AT6" s="3">
        <v>100</v>
      </c>
      <c r="AU6" s="3">
        <v>5</v>
      </c>
      <c r="AV6" s="3">
        <v>25</v>
      </c>
      <c r="AW6" s="3">
        <v>20</v>
      </c>
      <c r="AX6" s="3">
        <v>14</v>
      </c>
      <c r="AY6" s="3">
        <v>0</v>
      </c>
      <c r="AZ6" s="3">
        <v>1</v>
      </c>
      <c r="BA6" s="3">
        <v>25</v>
      </c>
      <c r="BB6" s="3">
        <v>0</v>
      </c>
      <c r="BC6" s="3">
        <v>7</v>
      </c>
      <c r="BD6" s="3">
        <v>0</v>
      </c>
      <c r="BE6" s="3">
        <v>0</v>
      </c>
      <c r="BF6" s="3">
        <v>14</v>
      </c>
      <c r="BG6" s="3">
        <v>0</v>
      </c>
      <c r="BH6" s="3">
        <v>20</v>
      </c>
      <c r="BI6" s="3">
        <v>17</v>
      </c>
      <c r="BJ6" s="3">
        <v>11</v>
      </c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>
        <f t="shared" si="2"/>
        <v>618</v>
      </c>
      <c r="CG6" s="3">
        <f t="shared" si="3"/>
        <v>4</v>
      </c>
      <c r="CH6" s="3" t="str">
        <f>VLOOKUP(CG6,'NOVATOS E INTERMEDIOS'!$B$3:$C$103,2,FALSE)</f>
        <v>APOLO</v>
      </c>
      <c r="CI6" s="4">
        <f>VLOOKUP(CH6,'NOVATOS E INTERMEDIOS'!$C$3:$CF$103,2,FALSE)</f>
        <v>349.99999996999998</v>
      </c>
    </row>
    <row r="7" spans="1:87" x14ac:dyDescent="0.3">
      <c r="A7">
        <v>-4.9999999999999998E-8</v>
      </c>
      <c r="B7">
        <f t="shared" si="0"/>
        <v>19</v>
      </c>
      <c r="C7" s="16" t="s">
        <v>84</v>
      </c>
      <c r="D7" s="14">
        <f t="shared" si="1"/>
        <v>125.99999965000001</v>
      </c>
      <c r="E7" s="10">
        <v>18</v>
      </c>
      <c r="F7" s="10">
        <v>14</v>
      </c>
      <c r="G7" s="10">
        <v>5</v>
      </c>
      <c r="H7" s="10">
        <v>7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3">
        <v>0</v>
      </c>
      <c r="W7" s="10">
        <v>0</v>
      </c>
      <c r="X7" s="10">
        <v>20</v>
      </c>
      <c r="Y7" s="10">
        <v>5</v>
      </c>
      <c r="Z7" s="10">
        <v>5</v>
      </c>
      <c r="AA7" s="10">
        <v>3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10</v>
      </c>
      <c r="AQ7" s="3">
        <v>0</v>
      </c>
      <c r="AR7" s="10">
        <v>0</v>
      </c>
      <c r="AS7" s="10">
        <v>5</v>
      </c>
      <c r="AT7" s="10">
        <v>28</v>
      </c>
      <c r="AU7" s="10">
        <v>5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">
        <v>0</v>
      </c>
      <c r="BF7" s="10">
        <v>0</v>
      </c>
      <c r="BG7" s="10">
        <v>0</v>
      </c>
      <c r="BH7" s="3">
        <v>0</v>
      </c>
      <c r="BI7" s="10">
        <v>0</v>
      </c>
      <c r="BJ7" s="3">
        <v>0</v>
      </c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>
        <f t="shared" si="2"/>
        <v>126</v>
      </c>
      <c r="CG7" s="3">
        <f t="shared" si="3"/>
        <v>5</v>
      </c>
      <c r="CH7" s="3" t="str">
        <f>VLOOKUP(CG7,'NOVATOS E INTERMEDIOS'!$B$3:$C$103,2,FALSE)</f>
        <v>BORJA´S LIONS</v>
      </c>
      <c r="CI7" s="4">
        <f>VLOOKUP(CH7,'NOVATOS E INTERMEDIOS'!$C$3:$CF$103,2,FALSE)</f>
        <v>313.99999952000002</v>
      </c>
    </row>
    <row r="8" spans="1:87" x14ac:dyDescent="0.3">
      <c r="A8">
        <v>-5.9999999999999995E-8</v>
      </c>
      <c r="B8">
        <f t="shared" si="0"/>
        <v>5</v>
      </c>
      <c r="C8" s="16" t="s">
        <v>87</v>
      </c>
      <c r="D8" s="4">
        <f t="shared" si="1"/>
        <v>313.99999952000002</v>
      </c>
      <c r="E8" s="3">
        <v>0</v>
      </c>
      <c r="F8" s="3">
        <v>16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5</v>
      </c>
      <c r="AA8" s="3">
        <v>0</v>
      </c>
      <c r="AB8" s="3">
        <v>0</v>
      </c>
      <c r="AC8" s="3">
        <v>0</v>
      </c>
      <c r="AD8" s="3">
        <v>0</v>
      </c>
      <c r="AE8" s="3">
        <v>7</v>
      </c>
      <c r="AF8" s="3">
        <v>11</v>
      </c>
      <c r="AG8" s="3">
        <v>14</v>
      </c>
      <c r="AH8" s="3">
        <v>0</v>
      </c>
      <c r="AI8" s="3">
        <v>11</v>
      </c>
      <c r="AJ8" s="3">
        <v>0</v>
      </c>
      <c r="AK8" s="3">
        <v>11</v>
      </c>
      <c r="AL8" s="3">
        <v>25</v>
      </c>
      <c r="AM8" s="3">
        <v>3</v>
      </c>
      <c r="AN8" s="3">
        <v>0</v>
      </c>
      <c r="AO8" s="3">
        <v>0</v>
      </c>
      <c r="AP8" s="3">
        <v>2</v>
      </c>
      <c r="AQ8" s="3">
        <v>0</v>
      </c>
      <c r="AR8" s="3">
        <v>0</v>
      </c>
      <c r="AS8" s="3">
        <v>0</v>
      </c>
      <c r="AT8" s="3">
        <v>46</v>
      </c>
      <c r="AU8" s="3">
        <v>0</v>
      </c>
      <c r="AV8" s="3">
        <v>0</v>
      </c>
      <c r="AW8" s="3">
        <v>25</v>
      </c>
      <c r="AX8" s="3">
        <v>20</v>
      </c>
      <c r="AY8" s="3">
        <v>20</v>
      </c>
      <c r="AZ8" s="3">
        <v>0</v>
      </c>
      <c r="BA8" s="3">
        <v>11</v>
      </c>
      <c r="BB8" s="3">
        <v>0</v>
      </c>
      <c r="BC8" s="3">
        <v>14</v>
      </c>
      <c r="BD8" s="3">
        <v>17</v>
      </c>
      <c r="BE8" s="3">
        <v>0</v>
      </c>
      <c r="BF8" s="3">
        <v>17</v>
      </c>
      <c r="BG8" s="3">
        <v>25</v>
      </c>
      <c r="BH8" s="3">
        <v>0</v>
      </c>
      <c r="BI8" s="3">
        <v>7</v>
      </c>
      <c r="BJ8" s="3">
        <v>7</v>
      </c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>
        <f t="shared" si="2"/>
        <v>314</v>
      </c>
      <c r="CG8" s="3">
        <f t="shared" si="3"/>
        <v>6</v>
      </c>
      <c r="CH8" s="3" t="str">
        <f>VLOOKUP(CG8,'NOVATOS E INTERMEDIOS'!$B$3:$C$103,2,FALSE)</f>
        <v>SEUL</v>
      </c>
      <c r="CI8" s="4">
        <f>VLOOKUP(CH8,'NOVATOS E INTERMEDIOS'!$C$3:$CF$103,2,FALSE)</f>
        <v>296.99994376000001</v>
      </c>
    </row>
    <row r="9" spans="1:87" x14ac:dyDescent="0.3">
      <c r="A9">
        <v>-7.0000000000000005E-8</v>
      </c>
      <c r="B9">
        <f t="shared" si="0"/>
        <v>12</v>
      </c>
      <c r="C9" s="16" t="s">
        <v>80</v>
      </c>
      <c r="D9" s="4">
        <f t="shared" si="1"/>
        <v>174.99999937000001</v>
      </c>
      <c r="E9" s="3">
        <v>0</v>
      </c>
      <c r="F9" s="3">
        <v>16</v>
      </c>
      <c r="G9" s="3">
        <v>5</v>
      </c>
      <c r="H9" s="3">
        <v>3</v>
      </c>
      <c r="I9" s="3">
        <v>1</v>
      </c>
      <c r="J9" s="3">
        <v>0</v>
      </c>
      <c r="K9" s="20">
        <v>0</v>
      </c>
      <c r="L9" s="3">
        <v>0</v>
      </c>
      <c r="M9" s="3">
        <v>14</v>
      </c>
      <c r="N9" s="3">
        <v>14</v>
      </c>
      <c r="O9" s="3">
        <v>25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5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14</v>
      </c>
      <c r="AG9" s="3">
        <v>1</v>
      </c>
      <c r="AH9" s="3">
        <v>7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18</v>
      </c>
      <c r="AQ9" s="3">
        <v>0</v>
      </c>
      <c r="AR9" s="3">
        <v>0</v>
      </c>
      <c r="AS9" s="3">
        <v>5</v>
      </c>
      <c r="AT9" s="3">
        <v>2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20</v>
      </c>
      <c r="BB9" s="3">
        <v>0</v>
      </c>
      <c r="BC9" s="3">
        <v>25</v>
      </c>
      <c r="BD9" s="10">
        <v>0</v>
      </c>
      <c r="BE9" s="3">
        <v>0</v>
      </c>
      <c r="BF9" s="10">
        <v>0</v>
      </c>
      <c r="BG9" s="10">
        <v>0</v>
      </c>
      <c r="BH9" s="3">
        <v>0</v>
      </c>
      <c r="BI9" s="10">
        <v>0</v>
      </c>
      <c r="BJ9" s="3">
        <v>0</v>
      </c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>
        <f t="shared" si="2"/>
        <v>175</v>
      </c>
      <c r="CG9" s="3">
        <f t="shared" si="3"/>
        <v>7</v>
      </c>
      <c r="CH9" s="3" t="str">
        <f>VLOOKUP(CG9,'NOVATOS E INTERMEDIOS'!$B$3:$C$103,2,FALSE)</f>
        <v>JOSEON LEGACY</v>
      </c>
      <c r="CI9" s="4">
        <f>VLOOKUP(CH9,'NOVATOS E INTERMEDIOS'!$C$3:$CF$103,2,FALSE)</f>
        <v>288.99998479999999</v>
      </c>
    </row>
    <row r="10" spans="1:87" x14ac:dyDescent="0.3">
      <c r="A10">
        <v>-8.0000000000000002E-8</v>
      </c>
      <c r="B10">
        <f t="shared" si="0"/>
        <v>44</v>
      </c>
      <c r="C10" s="16" t="s">
        <v>26</v>
      </c>
      <c r="D10" s="4">
        <f t="shared" si="1"/>
        <v>37.999999199999998</v>
      </c>
      <c r="E10" s="3">
        <v>0</v>
      </c>
      <c r="F10" s="3">
        <v>6</v>
      </c>
      <c r="G10" s="3"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4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14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4</v>
      </c>
      <c r="AQ10" s="3">
        <v>0</v>
      </c>
      <c r="AR10" s="3">
        <v>0</v>
      </c>
      <c r="AS10" s="3">
        <v>0</v>
      </c>
      <c r="AT10" s="3">
        <v>0</v>
      </c>
      <c r="AU10" s="3">
        <v>5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10">
        <v>0</v>
      </c>
      <c r="BD10" s="10">
        <v>0</v>
      </c>
      <c r="BE10" s="3">
        <v>0</v>
      </c>
      <c r="BF10" s="10">
        <v>0</v>
      </c>
      <c r="BG10" s="10">
        <v>0</v>
      </c>
      <c r="BH10" s="3">
        <v>0</v>
      </c>
      <c r="BI10" s="10">
        <v>0</v>
      </c>
      <c r="BJ10" s="3">
        <v>0</v>
      </c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>
        <f t="shared" si="2"/>
        <v>38</v>
      </c>
      <c r="CG10" s="3">
        <f t="shared" si="3"/>
        <v>8</v>
      </c>
      <c r="CH10" s="10" t="str">
        <f>VLOOKUP(CG10,'NOVATOS E INTERMEDIOS'!$B$3:$C$103,2,FALSE)</f>
        <v>MERCENARIOS</v>
      </c>
      <c r="CI10" s="15">
        <f>VLOOKUP(CH10,'NOVATOS E INTERMEDIOS'!$C$3:$CF$103,2,FALSE)</f>
        <v>237.99996865</v>
      </c>
    </row>
    <row r="11" spans="1:87" x14ac:dyDescent="0.3">
      <c r="A11">
        <v>-8.9999999999999999E-8</v>
      </c>
      <c r="B11">
        <f t="shared" si="0"/>
        <v>80</v>
      </c>
      <c r="C11" s="19" t="s">
        <v>29</v>
      </c>
      <c r="D11" s="4">
        <f t="shared" si="1"/>
        <v>3.9999990099999998</v>
      </c>
      <c r="E11" s="3">
        <v>0</v>
      </c>
      <c r="F11" s="3">
        <v>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10">
        <v>0</v>
      </c>
      <c r="BD11" s="10">
        <v>0</v>
      </c>
      <c r="BE11" s="3">
        <v>0</v>
      </c>
      <c r="BF11" s="10">
        <v>0</v>
      </c>
      <c r="BG11" s="10">
        <v>0</v>
      </c>
      <c r="BH11" s="3">
        <v>0</v>
      </c>
      <c r="BI11" s="10">
        <v>0</v>
      </c>
      <c r="BJ11" s="3">
        <v>0</v>
      </c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>
        <f t="shared" si="2"/>
        <v>4</v>
      </c>
      <c r="CG11" s="3">
        <f t="shared" si="3"/>
        <v>9</v>
      </c>
      <c r="CH11" s="10" t="str">
        <f>VLOOKUP(CG11,'NOVATOS E INTERMEDIOS'!$B$3:$C$103,2,FALSE)</f>
        <v>TOTAL KOMBAT</v>
      </c>
      <c r="CI11" s="15">
        <f>VLOOKUP(CH11,'NOVATOS E INTERMEDIOS'!$C$3:$CF$103,2,FALSE)</f>
        <v>225.9999172</v>
      </c>
    </row>
    <row r="12" spans="1:87" x14ac:dyDescent="0.3">
      <c r="A12">
        <v>-9.9999999999999995E-8</v>
      </c>
      <c r="B12">
        <f t="shared" si="0"/>
        <v>87</v>
      </c>
      <c r="C12" s="19" t="s">
        <v>88</v>
      </c>
      <c r="D12" s="4">
        <f t="shared" si="1"/>
        <v>1.9999988</v>
      </c>
      <c r="E12" s="3">
        <v>0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10">
        <v>0</v>
      </c>
      <c r="BD12" s="10">
        <v>0</v>
      </c>
      <c r="BE12" s="3">
        <v>0</v>
      </c>
      <c r="BF12" s="10">
        <v>0</v>
      </c>
      <c r="BG12" s="10">
        <v>0</v>
      </c>
      <c r="BH12" s="3">
        <v>0</v>
      </c>
      <c r="BI12" s="10">
        <v>0</v>
      </c>
      <c r="BJ12" s="3">
        <v>0</v>
      </c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>
        <f t="shared" si="2"/>
        <v>2</v>
      </c>
      <c r="CG12" s="3">
        <f t="shared" si="3"/>
        <v>10</v>
      </c>
      <c r="CH12" s="10" t="str">
        <f>VLOOKUP(CG12,'NOVATOS E INTERMEDIOS'!$B$3:$C$103,2,FALSE)</f>
        <v>LOS PUMAS</v>
      </c>
      <c r="CI12" s="15">
        <f>VLOOKUP(CH12,'NOVATOS E INTERMEDIOS'!$C$3:$CF$103,2,FALSE)</f>
        <v>199.99997192000001</v>
      </c>
    </row>
    <row r="13" spans="1:87" x14ac:dyDescent="0.3">
      <c r="A13">
        <v>-1.1000000000000001E-7</v>
      </c>
      <c r="B13">
        <f t="shared" si="0"/>
        <v>78</v>
      </c>
      <c r="C13" s="19" t="s">
        <v>25</v>
      </c>
      <c r="D13" s="4">
        <f t="shared" si="1"/>
        <v>4.9999985699999998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5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10">
        <v>0</v>
      </c>
      <c r="BD13" s="10">
        <v>0</v>
      </c>
      <c r="BE13" s="3">
        <v>0</v>
      </c>
      <c r="BF13" s="10">
        <v>0</v>
      </c>
      <c r="BG13" s="10">
        <v>0</v>
      </c>
      <c r="BH13" s="3">
        <v>0</v>
      </c>
      <c r="BI13" s="10">
        <v>0</v>
      </c>
      <c r="BJ13" s="3">
        <v>0</v>
      </c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>
        <f t="shared" si="2"/>
        <v>5</v>
      </c>
      <c r="CG13" s="3">
        <f t="shared" si="3"/>
        <v>11</v>
      </c>
      <c r="CH13" s="3" t="str">
        <f>VLOOKUP(CG13,'NOVATOS E INTERMEDIOS'!$B$3:$C$103,2,FALSE)</f>
        <v>ARES</v>
      </c>
      <c r="CI13" s="4">
        <f>VLOOKUP(CH13,'NOVATOS E INTERMEDIOS'!$C$3:$CF$103,2,FALSE)</f>
        <v>192.99999991999999</v>
      </c>
    </row>
    <row r="14" spans="1:87" x14ac:dyDescent="0.3">
      <c r="A14">
        <v>-1.1999999999999999E-7</v>
      </c>
      <c r="B14">
        <f t="shared" si="0"/>
        <v>60</v>
      </c>
      <c r="C14" s="18" t="s">
        <v>90</v>
      </c>
      <c r="D14" s="4">
        <f t="shared" si="1"/>
        <v>19.99999832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20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10">
        <v>0</v>
      </c>
      <c r="BD14" s="10">
        <v>0</v>
      </c>
      <c r="BE14" s="3">
        <v>0</v>
      </c>
      <c r="BF14" s="10">
        <v>0</v>
      </c>
      <c r="BG14" s="10">
        <v>0</v>
      </c>
      <c r="BH14" s="3">
        <v>0</v>
      </c>
      <c r="BI14" s="10">
        <v>0</v>
      </c>
      <c r="BJ14" s="3">
        <v>0</v>
      </c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>
        <f t="shared" si="2"/>
        <v>20</v>
      </c>
      <c r="CG14" s="3">
        <f t="shared" si="3"/>
        <v>12</v>
      </c>
      <c r="CH14" s="3" t="str">
        <f>VLOOKUP(CG14,'NOVATOS E INTERMEDIOS'!$B$3:$C$103,2,FALSE)</f>
        <v>BLUE DRAGONS</v>
      </c>
      <c r="CI14" s="4">
        <f>VLOOKUP(CH14,'NOVATOS E INTERMEDIOS'!$C$3:$CF$103,2,FALSE)</f>
        <v>174.99999937000001</v>
      </c>
    </row>
    <row r="15" spans="1:87" x14ac:dyDescent="0.3">
      <c r="A15">
        <v>-1.3E-7</v>
      </c>
      <c r="B15">
        <f t="shared" si="0"/>
        <v>17</v>
      </c>
      <c r="C15" s="19" t="s">
        <v>24</v>
      </c>
      <c r="D15" s="4">
        <f t="shared" si="1"/>
        <v>141.99999804999999</v>
      </c>
      <c r="E15" s="3">
        <v>4</v>
      </c>
      <c r="F15" s="3">
        <v>6</v>
      </c>
      <c r="G15" s="3">
        <v>5</v>
      </c>
      <c r="H15" s="3">
        <v>0</v>
      </c>
      <c r="I15" s="3">
        <v>17</v>
      </c>
      <c r="J15" s="3">
        <v>25</v>
      </c>
      <c r="K15" s="20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14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5</v>
      </c>
      <c r="Z15" s="3">
        <v>0</v>
      </c>
      <c r="AA15" s="3">
        <v>0</v>
      </c>
      <c r="AB15" s="3">
        <v>25</v>
      </c>
      <c r="AC15" s="3">
        <v>0</v>
      </c>
      <c r="AD15" s="3">
        <v>17</v>
      </c>
      <c r="AE15" s="3">
        <v>0</v>
      </c>
      <c r="AF15" s="3">
        <v>0</v>
      </c>
      <c r="AG15" s="3">
        <v>7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10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7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10">
        <v>0</v>
      </c>
      <c r="BD15" s="10">
        <v>0</v>
      </c>
      <c r="BE15" s="3">
        <v>0</v>
      </c>
      <c r="BF15" s="10">
        <v>0</v>
      </c>
      <c r="BG15" s="10">
        <v>0</v>
      </c>
      <c r="BH15" s="3">
        <v>0</v>
      </c>
      <c r="BI15" s="10">
        <v>0</v>
      </c>
      <c r="BJ15" s="3">
        <v>0</v>
      </c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>
        <f t="shared" si="2"/>
        <v>142</v>
      </c>
      <c r="CG15" s="3">
        <f t="shared" si="3"/>
        <v>13</v>
      </c>
      <c r="CH15" s="3" t="str">
        <f>VLOOKUP(CG15,'NOVATOS E INTERMEDIOS'!$B$3:$C$103,2,FALSE)</f>
        <v>KO AMERICA</v>
      </c>
      <c r="CI15" s="4">
        <f>VLOOKUP(CH15,'NOVATOS E INTERMEDIOS'!$C$3:$CF$103,2,FALSE)</f>
        <v>167.99998152000001</v>
      </c>
    </row>
    <row r="16" spans="1:87" x14ac:dyDescent="0.3">
      <c r="A16">
        <v>-1.4000000000000001E-7</v>
      </c>
      <c r="B16">
        <f t="shared" si="0"/>
        <v>14</v>
      </c>
      <c r="C16" s="19" t="s">
        <v>81</v>
      </c>
      <c r="D16" s="4">
        <f t="shared" si="1"/>
        <v>157.99999776000001</v>
      </c>
      <c r="E16" s="3">
        <v>2</v>
      </c>
      <c r="F16" s="3">
        <v>6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11</v>
      </c>
      <c r="N16" s="3">
        <v>0</v>
      </c>
      <c r="O16" s="3">
        <v>0</v>
      </c>
      <c r="P16" s="3">
        <v>0</v>
      </c>
      <c r="Q16" s="3">
        <v>17</v>
      </c>
      <c r="R16" s="3">
        <v>25</v>
      </c>
      <c r="S16" s="3">
        <v>3</v>
      </c>
      <c r="T16" s="3">
        <v>0</v>
      </c>
      <c r="U16" s="3">
        <v>0</v>
      </c>
      <c r="V16" s="3">
        <v>0</v>
      </c>
      <c r="W16" s="3">
        <v>5</v>
      </c>
      <c r="X16" s="3">
        <v>8</v>
      </c>
      <c r="Y16" s="3">
        <v>5</v>
      </c>
      <c r="Z16" s="3">
        <v>5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11</v>
      </c>
      <c r="AK16" s="3">
        <v>0</v>
      </c>
      <c r="AL16" s="3">
        <v>14</v>
      </c>
      <c r="AM16" s="3">
        <v>0</v>
      </c>
      <c r="AN16" s="3">
        <v>0</v>
      </c>
      <c r="AO16" s="3">
        <v>0</v>
      </c>
      <c r="AP16" s="3">
        <v>6</v>
      </c>
      <c r="AQ16" s="3">
        <v>0</v>
      </c>
      <c r="AR16" s="3">
        <v>0</v>
      </c>
      <c r="AS16" s="3">
        <v>5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7</v>
      </c>
      <c r="BB16" s="3">
        <v>0</v>
      </c>
      <c r="BC16" s="10">
        <v>0</v>
      </c>
      <c r="BD16" s="10">
        <v>0</v>
      </c>
      <c r="BE16" s="3">
        <v>20</v>
      </c>
      <c r="BF16" s="3">
        <v>3</v>
      </c>
      <c r="BG16" s="10">
        <v>0</v>
      </c>
      <c r="BH16" s="3">
        <v>0</v>
      </c>
      <c r="BI16" s="10">
        <v>0</v>
      </c>
      <c r="BJ16" s="3">
        <v>0</v>
      </c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>
        <f t="shared" si="2"/>
        <v>158</v>
      </c>
      <c r="CG16" s="3">
        <f t="shared" si="3"/>
        <v>14</v>
      </c>
      <c r="CH16" s="3" t="str">
        <f>VLOOKUP(CG16,'NOVATOS E INTERMEDIOS'!$B$3:$C$103,2,FALSE)</f>
        <v>CHAMPIONS FOR LIFE</v>
      </c>
      <c r="CI16" s="4">
        <f>VLOOKUP(CH16,'NOVATOS E INTERMEDIOS'!$C$3:$CF$103,2,FALSE)</f>
        <v>157.99999776000001</v>
      </c>
    </row>
    <row r="17" spans="1:87" x14ac:dyDescent="0.3">
      <c r="A17">
        <v>-1.4999999999999999E-7</v>
      </c>
      <c r="B17">
        <f t="shared" si="0"/>
        <v>68</v>
      </c>
      <c r="C17" s="18" t="s">
        <v>89</v>
      </c>
      <c r="D17" s="4">
        <f t="shared" si="1"/>
        <v>10.99999745</v>
      </c>
      <c r="E17" s="3">
        <v>0</v>
      </c>
      <c r="F17" s="3">
        <v>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5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10">
        <v>0</v>
      </c>
      <c r="BD17" s="10">
        <v>0</v>
      </c>
      <c r="BE17" s="3">
        <v>0</v>
      </c>
      <c r="BF17" s="10">
        <v>0</v>
      </c>
      <c r="BG17" s="10">
        <v>0</v>
      </c>
      <c r="BH17" s="3">
        <v>0</v>
      </c>
      <c r="BI17" s="10">
        <v>0</v>
      </c>
      <c r="BJ17" s="3">
        <v>0</v>
      </c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>
        <f t="shared" si="2"/>
        <v>11</v>
      </c>
      <c r="CG17" s="3">
        <f t="shared" si="3"/>
        <v>15</v>
      </c>
      <c r="CH17" s="3" t="str">
        <f>VLOOKUP(CG17,'NOVATOS E INTERMEDIOS'!$B$3:$C$103,2,FALSE)</f>
        <v>HAN KUM DO</v>
      </c>
      <c r="CI17" s="4">
        <f>VLOOKUP(CH17,'NOVATOS E INTERMEDIOS'!$C$3:$CF$103,2,FALSE)</f>
        <v>156.99998844999999</v>
      </c>
    </row>
    <row r="18" spans="1:87" x14ac:dyDescent="0.3">
      <c r="A18">
        <v>-1.6E-7</v>
      </c>
      <c r="B18">
        <f t="shared" si="0"/>
        <v>3</v>
      </c>
      <c r="C18" s="16" t="s">
        <v>68</v>
      </c>
      <c r="D18" s="4">
        <f t="shared" si="1"/>
        <v>399.99999711999999</v>
      </c>
      <c r="E18" s="3">
        <v>0</v>
      </c>
      <c r="F18" s="3">
        <v>32</v>
      </c>
      <c r="G18" s="3">
        <v>5</v>
      </c>
      <c r="H18" s="3">
        <v>1</v>
      </c>
      <c r="I18" s="3">
        <v>20</v>
      </c>
      <c r="J18" s="3">
        <v>11</v>
      </c>
      <c r="K18" s="21">
        <v>7</v>
      </c>
      <c r="L18" s="3">
        <v>17</v>
      </c>
      <c r="M18" s="3">
        <v>0</v>
      </c>
      <c r="N18" s="3">
        <v>11</v>
      </c>
      <c r="O18" s="3">
        <v>0</v>
      </c>
      <c r="P18" s="3">
        <v>1</v>
      </c>
      <c r="Q18" s="3">
        <v>0</v>
      </c>
      <c r="R18" s="3">
        <v>0</v>
      </c>
      <c r="S18" s="3">
        <v>17</v>
      </c>
      <c r="T18" s="3">
        <v>17</v>
      </c>
      <c r="U18" s="3">
        <v>11</v>
      </c>
      <c r="V18" s="3">
        <v>0</v>
      </c>
      <c r="W18" s="3">
        <v>5</v>
      </c>
      <c r="X18" s="3">
        <v>20</v>
      </c>
      <c r="Y18" s="3">
        <v>0</v>
      </c>
      <c r="Z18" s="3">
        <v>5</v>
      </c>
      <c r="AA18" s="3">
        <v>0</v>
      </c>
      <c r="AB18" s="3">
        <v>0</v>
      </c>
      <c r="AC18" s="3">
        <v>0</v>
      </c>
      <c r="AD18" s="3">
        <v>0</v>
      </c>
      <c r="AE18" s="3">
        <v>1</v>
      </c>
      <c r="AF18" s="22">
        <v>0</v>
      </c>
      <c r="AG18" s="3">
        <v>0</v>
      </c>
      <c r="AH18" s="3">
        <v>11</v>
      </c>
      <c r="AI18" s="3">
        <v>0</v>
      </c>
      <c r="AJ18" s="3">
        <v>0</v>
      </c>
      <c r="AK18" s="3">
        <v>0</v>
      </c>
      <c r="AL18" s="3">
        <v>17</v>
      </c>
      <c r="AM18" s="3">
        <v>17</v>
      </c>
      <c r="AN18" s="3">
        <v>0</v>
      </c>
      <c r="AO18" s="3">
        <v>11</v>
      </c>
      <c r="AP18" s="3">
        <v>12</v>
      </c>
      <c r="AQ18" s="3">
        <v>0</v>
      </c>
      <c r="AR18" s="3">
        <v>0</v>
      </c>
      <c r="AS18" s="3">
        <v>0</v>
      </c>
      <c r="AT18" s="3">
        <v>24</v>
      </c>
      <c r="AU18" s="3">
        <v>0</v>
      </c>
      <c r="AV18" s="3">
        <v>20</v>
      </c>
      <c r="AW18" s="3">
        <v>11</v>
      </c>
      <c r="AX18" s="3">
        <v>0</v>
      </c>
      <c r="AY18" s="3">
        <v>0</v>
      </c>
      <c r="AZ18" s="3">
        <v>17</v>
      </c>
      <c r="BA18" s="3">
        <v>0</v>
      </c>
      <c r="BB18" s="3">
        <v>17</v>
      </c>
      <c r="BC18" s="10">
        <v>0</v>
      </c>
      <c r="BD18" s="10">
        <v>0</v>
      </c>
      <c r="BE18" s="3">
        <v>3</v>
      </c>
      <c r="BF18" s="10">
        <v>0</v>
      </c>
      <c r="BG18" s="3">
        <v>20</v>
      </c>
      <c r="BH18" s="3">
        <v>11</v>
      </c>
      <c r="BI18" s="3">
        <v>25</v>
      </c>
      <c r="BJ18" s="3">
        <v>3</v>
      </c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>
        <f t="shared" si="2"/>
        <v>400</v>
      </c>
      <c r="CG18" s="3">
        <f t="shared" si="3"/>
        <v>16</v>
      </c>
      <c r="CH18" s="3" t="str">
        <f>VLOOKUP(CG18,'NOVATOS E INTERMEDIOS'!$B$3:$C$103,2,FALSE)</f>
        <v>SURYUN</v>
      </c>
      <c r="CI18" s="4">
        <f>VLOOKUP(CH18,'NOVATOS E INTERMEDIOS'!$C$3:$CF$103,2,FALSE)</f>
        <v>152.99993917</v>
      </c>
    </row>
    <row r="19" spans="1:87" x14ac:dyDescent="0.3">
      <c r="A19">
        <v>-1.6999999999999999E-7</v>
      </c>
      <c r="B19">
        <f t="shared" si="0"/>
        <v>52</v>
      </c>
      <c r="C19" s="16" t="s">
        <v>67</v>
      </c>
      <c r="D19" s="4">
        <f t="shared" si="1"/>
        <v>28.999996769999999</v>
      </c>
      <c r="E19" s="3">
        <v>0</v>
      </c>
      <c r="F19" s="3">
        <v>14</v>
      </c>
      <c r="G19" s="3">
        <v>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5</v>
      </c>
      <c r="X19" s="3">
        <v>0</v>
      </c>
      <c r="Y19" s="3">
        <v>5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10">
        <v>0</v>
      </c>
      <c r="BD19" s="10">
        <v>0</v>
      </c>
      <c r="BE19" s="3">
        <v>0</v>
      </c>
      <c r="BF19" s="10">
        <v>0</v>
      </c>
      <c r="BG19" s="3">
        <v>0</v>
      </c>
      <c r="BH19" s="3">
        <v>0</v>
      </c>
      <c r="BI19" s="10">
        <v>0</v>
      </c>
      <c r="BJ19" s="3">
        <v>0</v>
      </c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>
        <f t="shared" si="2"/>
        <v>29</v>
      </c>
      <c r="CG19" s="3">
        <f t="shared" si="3"/>
        <v>17</v>
      </c>
      <c r="CH19" s="3" t="str">
        <f>VLOOKUP(CG19,'NOVATOS E INTERMEDIOS'!$B$3:$C$103,2,FALSE)</f>
        <v>CHUNG SONG</v>
      </c>
      <c r="CI19" s="4">
        <f>VLOOKUP(CH19,'NOVATOS E INTERMEDIOS'!$C$3:$CF$103,2,FALSE)</f>
        <v>141.99999804999999</v>
      </c>
    </row>
    <row r="20" spans="1:87" x14ac:dyDescent="0.3">
      <c r="A20">
        <v>-1.8E-7</v>
      </c>
      <c r="B20">
        <f t="shared" si="0"/>
        <v>26</v>
      </c>
      <c r="C20" s="16" t="s">
        <v>56</v>
      </c>
      <c r="D20" s="4">
        <f t="shared" si="1"/>
        <v>89.999996400000001</v>
      </c>
      <c r="E20" s="3">
        <v>4</v>
      </c>
      <c r="F20" s="3">
        <v>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20</v>
      </c>
      <c r="T20" s="3">
        <v>11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7</v>
      </c>
      <c r="AL20" s="3">
        <v>3</v>
      </c>
      <c r="AM20" s="3">
        <v>11</v>
      </c>
      <c r="AN20" s="3">
        <v>3</v>
      </c>
      <c r="AO20" s="3">
        <v>0</v>
      </c>
      <c r="AP20" s="3">
        <v>2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10">
        <v>0</v>
      </c>
      <c r="BD20" s="10">
        <v>0</v>
      </c>
      <c r="BE20" s="3">
        <v>0</v>
      </c>
      <c r="BF20" s="3">
        <v>11</v>
      </c>
      <c r="BG20" s="3">
        <v>14</v>
      </c>
      <c r="BH20" s="3">
        <v>0</v>
      </c>
      <c r="BI20" s="10">
        <v>0</v>
      </c>
      <c r="BJ20" s="3">
        <v>0</v>
      </c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>
        <f t="shared" si="2"/>
        <v>90</v>
      </c>
      <c r="CG20" s="3">
        <f t="shared" si="3"/>
        <v>18</v>
      </c>
      <c r="CH20" s="3" t="str">
        <f>VLOOKUP(CG20,'NOVATOS E INTERMEDIOS'!$B$3:$C$103,2,FALSE)</f>
        <v>LEON</v>
      </c>
      <c r="CI20" s="4">
        <f>VLOOKUP(CH20,'NOVATOS E INTERMEDIOS'!$C$3:$CF$103,2,FALSE)</f>
        <v>137.999976</v>
      </c>
    </row>
    <row r="21" spans="1:87" x14ac:dyDescent="0.3">
      <c r="A21">
        <v>-1.9000000000000001E-7</v>
      </c>
      <c r="B21">
        <f t="shared" si="0"/>
        <v>29</v>
      </c>
      <c r="C21" s="19" t="s">
        <v>30</v>
      </c>
      <c r="D21" s="4">
        <f t="shared" si="1"/>
        <v>70.999996010000004</v>
      </c>
      <c r="E21" s="3">
        <v>0</v>
      </c>
      <c r="F21" s="3">
        <v>8</v>
      </c>
      <c r="G21" s="3">
        <v>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5</v>
      </c>
      <c r="X21" s="3">
        <v>16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20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3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14</v>
      </c>
      <c r="BC21" s="10">
        <v>0</v>
      </c>
      <c r="BD21" s="10">
        <v>0</v>
      </c>
      <c r="BE21" s="3">
        <v>0</v>
      </c>
      <c r="BF21" s="10">
        <v>0</v>
      </c>
      <c r="BG21" s="3">
        <v>0</v>
      </c>
      <c r="BH21" s="3">
        <v>0</v>
      </c>
      <c r="BI21" s="10">
        <v>0</v>
      </c>
      <c r="BJ21" s="3">
        <v>0</v>
      </c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>
        <f t="shared" si="2"/>
        <v>71</v>
      </c>
      <c r="CG21" s="3">
        <f t="shared" si="3"/>
        <v>19</v>
      </c>
      <c r="CH21" s="3" t="str">
        <f>VLOOKUP(CG21,'NOVATOS E INTERMEDIOS'!$B$3:$C$103,2,FALSE)</f>
        <v>BAS PANTHER</v>
      </c>
      <c r="CI21" s="4">
        <f>VLOOKUP(CH21,'NOVATOS E INTERMEDIOS'!$C$3:$CF$103,2,FALSE)</f>
        <v>125.99999965000001</v>
      </c>
    </row>
    <row r="22" spans="1:87" x14ac:dyDescent="0.3">
      <c r="A22">
        <v>-1.9999999999999999E-7</v>
      </c>
      <c r="B22">
        <f t="shared" si="0"/>
        <v>53</v>
      </c>
      <c r="C22" s="19" t="s">
        <v>2</v>
      </c>
      <c r="D22" s="4">
        <f t="shared" si="1"/>
        <v>28.999995599999998</v>
      </c>
      <c r="E22" s="3">
        <v>0</v>
      </c>
      <c r="F22" s="3">
        <v>6</v>
      </c>
      <c r="G22" s="3">
        <v>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7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5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3</v>
      </c>
      <c r="BB22" s="3">
        <v>0</v>
      </c>
      <c r="BC22" s="3">
        <v>3</v>
      </c>
      <c r="BD22" s="10">
        <v>0</v>
      </c>
      <c r="BE22" s="3">
        <v>0</v>
      </c>
      <c r="BF22" s="10">
        <v>0</v>
      </c>
      <c r="BG22" s="3">
        <v>0</v>
      </c>
      <c r="BH22" s="3">
        <v>0</v>
      </c>
      <c r="BI22" s="10">
        <v>0</v>
      </c>
      <c r="BJ22" s="3">
        <v>0</v>
      </c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>
        <f t="shared" si="2"/>
        <v>29</v>
      </c>
      <c r="CG22" s="3">
        <f t="shared" si="3"/>
        <v>20</v>
      </c>
      <c r="CH22" s="3" t="str">
        <f>VLOOKUP(CG22,'NOVATOS E INTERMEDIOS'!$B$3:$C$103,2,FALSE)</f>
        <v>TAEKWONDO TRAINING CENTER</v>
      </c>
      <c r="CI22" s="4">
        <f>VLOOKUP(CH22,'NOVATOS E INTERMEDIOS'!$C$3:$CF$103,2,FALSE)</f>
        <v>121.99992945</v>
      </c>
    </row>
    <row r="23" spans="1:87" x14ac:dyDescent="0.3">
      <c r="A23">
        <v>-2.1E-7</v>
      </c>
      <c r="B23">
        <f t="shared" si="0"/>
        <v>88</v>
      </c>
      <c r="C23" s="19" t="s">
        <v>9</v>
      </c>
      <c r="D23" s="4">
        <f t="shared" si="1"/>
        <v>1.99999517</v>
      </c>
      <c r="E23" s="3">
        <v>0</v>
      </c>
      <c r="F23" s="3">
        <v>2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10">
        <v>0</v>
      </c>
      <c r="BD23" s="10">
        <v>0</v>
      </c>
      <c r="BE23" s="3">
        <v>0</v>
      </c>
      <c r="BF23" s="10">
        <v>0</v>
      </c>
      <c r="BG23" s="3">
        <v>0</v>
      </c>
      <c r="BH23" s="3">
        <v>0</v>
      </c>
      <c r="BI23" s="10">
        <v>0</v>
      </c>
      <c r="BJ23" s="3">
        <v>0</v>
      </c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>
        <f t="shared" si="2"/>
        <v>2</v>
      </c>
      <c r="CG23" s="3">
        <f t="shared" si="3"/>
        <v>21</v>
      </c>
      <c r="CH23" s="3" t="str">
        <f>VLOOKUP(CG23,'NOVATOS E INTERMEDIOS'!$B$3:$C$103,2,FALSE)</f>
        <v>ESPE</v>
      </c>
      <c r="CI23" s="4">
        <f>VLOOKUP(CH23,'NOVATOS E INTERMEDIOS'!$C$3:$CF$103,2,FALSE)</f>
        <v>114.99999325</v>
      </c>
    </row>
    <row r="24" spans="1:87" x14ac:dyDescent="0.3">
      <c r="A24">
        <v>-2.2000000000000001E-7</v>
      </c>
      <c r="B24">
        <f t="shared" si="0"/>
        <v>23</v>
      </c>
      <c r="C24" s="16" t="s">
        <v>14</v>
      </c>
      <c r="D24" s="4">
        <f t="shared" si="1"/>
        <v>108.99999472</v>
      </c>
      <c r="E24" s="3">
        <v>4</v>
      </c>
      <c r="F24" s="3">
        <v>8</v>
      </c>
      <c r="G24" s="3">
        <v>5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5</v>
      </c>
      <c r="X24" s="3">
        <v>0</v>
      </c>
      <c r="Y24" s="3">
        <v>0</v>
      </c>
      <c r="Z24" s="3">
        <v>5</v>
      </c>
      <c r="AA24" s="3">
        <v>0</v>
      </c>
      <c r="AB24" s="3">
        <v>0</v>
      </c>
      <c r="AC24" s="3">
        <v>0</v>
      </c>
      <c r="AD24" s="3">
        <v>3</v>
      </c>
      <c r="AE24" s="3">
        <v>0</v>
      </c>
      <c r="AF24" s="3">
        <v>3</v>
      </c>
      <c r="AG24" s="3">
        <v>0</v>
      </c>
      <c r="AH24" s="3">
        <v>0</v>
      </c>
      <c r="AI24" s="3">
        <v>0</v>
      </c>
      <c r="AJ24" s="3">
        <v>17</v>
      </c>
      <c r="AK24" s="3">
        <v>17</v>
      </c>
      <c r="AL24" s="3">
        <v>0</v>
      </c>
      <c r="AM24" s="3">
        <v>0</v>
      </c>
      <c r="AN24" s="3">
        <v>7</v>
      </c>
      <c r="AO24" s="3">
        <v>0</v>
      </c>
      <c r="AP24" s="3">
        <v>0</v>
      </c>
      <c r="AQ24" s="3">
        <v>0</v>
      </c>
      <c r="AR24" s="3">
        <v>0</v>
      </c>
      <c r="AS24" s="3">
        <v>5</v>
      </c>
      <c r="AT24" s="3">
        <v>0</v>
      </c>
      <c r="AU24" s="3">
        <v>0</v>
      </c>
      <c r="AV24" s="3">
        <v>0</v>
      </c>
      <c r="AW24" s="3">
        <v>0</v>
      </c>
      <c r="AX24" s="3">
        <v>3</v>
      </c>
      <c r="AY24" s="3">
        <v>0</v>
      </c>
      <c r="AZ24" s="3">
        <v>0</v>
      </c>
      <c r="BA24" s="3">
        <v>0</v>
      </c>
      <c r="BB24" s="3">
        <v>0</v>
      </c>
      <c r="BC24" s="10">
        <v>0</v>
      </c>
      <c r="BD24" s="10">
        <v>0</v>
      </c>
      <c r="BE24" s="3">
        <v>0</v>
      </c>
      <c r="BF24" s="3">
        <v>20</v>
      </c>
      <c r="BG24" s="3">
        <v>3</v>
      </c>
      <c r="BH24" s="3">
        <v>3</v>
      </c>
      <c r="BI24" s="10">
        <v>0</v>
      </c>
      <c r="BJ24" s="3">
        <v>1</v>
      </c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>
        <f t="shared" si="2"/>
        <v>109</v>
      </c>
      <c r="CG24" s="3">
        <f t="shared" si="3"/>
        <v>22</v>
      </c>
      <c r="CH24" s="3" t="str">
        <f>VLOOKUP(CG24,'NOVATOS E INTERMEDIOS'!$B$3:$C$103,2,FALSE)</f>
        <v>PYONG YANG</v>
      </c>
      <c r="CI24" s="4">
        <f>VLOOKUP(CH24,'NOVATOS E INTERMEDIOS'!$C$3:$CF$103,2,FALSE)</f>
        <v>112.99995776</v>
      </c>
    </row>
    <row r="25" spans="1:87" x14ac:dyDescent="0.3">
      <c r="A25">
        <v>-2.2999999999999999E-7</v>
      </c>
      <c r="B25">
        <f t="shared" si="0"/>
        <v>35</v>
      </c>
      <c r="C25" s="16" t="s">
        <v>16</v>
      </c>
      <c r="D25" s="4">
        <f t="shared" si="1"/>
        <v>53.99999425</v>
      </c>
      <c r="E25" s="3">
        <v>0</v>
      </c>
      <c r="F25" s="3">
        <v>20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7</v>
      </c>
      <c r="AP25" s="3">
        <v>22</v>
      </c>
      <c r="AQ25" s="3">
        <v>0</v>
      </c>
      <c r="AR25" s="3">
        <v>0</v>
      </c>
      <c r="AS25" s="3">
        <v>5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10">
        <v>0</v>
      </c>
      <c r="BD25" s="10">
        <v>0</v>
      </c>
      <c r="BE25" s="3">
        <v>0</v>
      </c>
      <c r="BF25" s="10">
        <v>0</v>
      </c>
      <c r="BG25" s="3" t="s">
        <v>180</v>
      </c>
      <c r="BH25" s="3">
        <v>0</v>
      </c>
      <c r="BI25" s="10">
        <v>0</v>
      </c>
      <c r="BJ25" s="3">
        <v>0</v>
      </c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>
        <f t="shared" si="2"/>
        <v>54</v>
      </c>
      <c r="CG25" s="3">
        <f t="shared" si="3"/>
        <v>23</v>
      </c>
      <c r="CH25" s="3" t="str">
        <f>VLOOKUP(CG25,'NOVATOS E INTERMEDIOS'!$B$3:$C$103,2,FALSE)</f>
        <v>ECUACUBA</v>
      </c>
      <c r="CI25" s="4">
        <f>VLOOKUP(CH25,'NOVATOS E INTERMEDIOS'!$C$3:$CF$103,2,FALSE)</f>
        <v>108.99999472</v>
      </c>
    </row>
    <row r="26" spans="1:87" x14ac:dyDescent="0.3">
      <c r="A26">
        <v>-2.3999999999999998E-7</v>
      </c>
      <c r="B26">
        <f t="shared" si="0"/>
        <v>66</v>
      </c>
      <c r="C26" s="16" t="s">
        <v>3</v>
      </c>
      <c r="D26" s="4">
        <f t="shared" si="1"/>
        <v>14.999993760000001</v>
      </c>
      <c r="E26" s="3">
        <v>4</v>
      </c>
      <c r="F26" s="3">
        <v>6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3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2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10">
        <v>0</v>
      </c>
      <c r="BD26" s="10">
        <v>0</v>
      </c>
      <c r="BE26" s="3">
        <v>0</v>
      </c>
      <c r="BF26" s="10">
        <v>0</v>
      </c>
      <c r="BG26" s="3">
        <v>0</v>
      </c>
      <c r="BH26" s="3">
        <v>0</v>
      </c>
      <c r="BI26" s="10">
        <v>0</v>
      </c>
      <c r="BJ26" s="3">
        <v>0</v>
      </c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>
        <f t="shared" si="2"/>
        <v>15</v>
      </c>
      <c r="CG26" s="3">
        <f t="shared" si="3"/>
        <v>24</v>
      </c>
      <c r="CH26" s="3" t="str">
        <f>VLOOKUP(CG26,'NOVATOS E INTERMEDIOS'!$B$3:$C$103,2,FALSE)</f>
        <v>MINOTAUROS</v>
      </c>
      <c r="CI26" s="4">
        <f>VLOOKUP(CH26,'NOVATOS E INTERMEDIOS'!$C$3:$CF$103,2,FALSE)</f>
        <v>100.99996520000001</v>
      </c>
    </row>
    <row r="27" spans="1:87" x14ac:dyDescent="0.3">
      <c r="A27">
        <v>-2.4999999999999999E-7</v>
      </c>
      <c r="B27">
        <f t="shared" si="0"/>
        <v>21</v>
      </c>
      <c r="C27" s="16" t="s">
        <v>4</v>
      </c>
      <c r="D27" s="4">
        <f t="shared" si="1"/>
        <v>114.99999325</v>
      </c>
      <c r="E27" s="3">
        <v>2</v>
      </c>
      <c r="F27" s="3">
        <v>20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20">
        <v>0</v>
      </c>
      <c r="M27" s="3">
        <v>0</v>
      </c>
      <c r="N27" s="3">
        <v>0</v>
      </c>
      <c r="O27" s="3">
        <v>0</v>
      </c>
      <c r="P27" s="3">
        <v>0</v>
      </c>
      <c r="Q27" s="3">
        <v>25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5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17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6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14</v>
      </c>
      <c r="BA27" s="3">
        <v>0</v>
      </c>
      <c r="BB27" s="3">
        <v>0</v>
      </c>
      <c r="BC27" s="10">
        <v>0</v>
      </c>
      <c r="BD27" s="10">
        <v>0</v>
      </c>
      <c r="BE27" s="3">
        <v>25</v>
      </c>
      <c r="BF27" s="10">
        <v>0</v>
      </c>
      <c r="BG27" s="3">
        <v>0</v>
      </c>
      <c r="BH27" s="3">
        <v>0</v>
      </c>
      <c r="BI27" s="10">
        <v>0</v>
      </c>
      <c r="BJ27" s="3">
        <v>0</v>
      </c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>
        <f t="shared" si="2"/>
        <v>115</v>
      </c>
      <c r="CG27" s="3">
        <f t="shared" si="3"/>
        <v>25</v>
      </c>
      <c r="CH27" s="3" t="str">
        <f>VLOOKUP(CG27,'NOVATOS E INTERMEDIOS'!$B$3:$C$103,2,FALSE)</f>
        <v>MARCIAL CLUB GRANDA</v>
      </c>
      <c r="CI27" s="4">
        <f>VLOOKUP(CH27,'NOVATOS E INTERMEDIOS'!$C$3:$CF$103,2,FALSE)</f>
        <v>94.999969759999999</v>
      </c>
    </row>
    <row r="28" spans="1:87" x14ac:dyDescent="0.3">
      <c r="A28">
        <v>-2.6E-7</v>
      </c>
      <c r="B28">
        <f t="shared" si="0"/>
        <v>69</v>
      </c>
      <c r="C28" s="16" t="s">
        <v>71</v>
      </c>
      <c r="D28" s="4">
        <f t="shared" si="1"/>
        <v>10.99999272</v>
      </c>
      <c r="E28" s="3">
        <v>0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2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2</v>
      </c>
      <c r="AQ28" s="3">
        <v>0</v>
      </c>
      <c r="AR28" s="3">
        <v>0</v>
      </c>
      <c r="AS28" s="3">
        <v>0</v>
      </c>
      <c r="AT28" s="3">
        <v>0</v>
      </c>
      <c r="AU28" s="3">
        <v>5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10">
        <v>0</v>
      </c>
      <c r="BD28" s="10">
        <v>0</v>
      </c>
      <c r="BE28" s="3">
        <v>0</v>
      </c>
      <c r="BF28" s="10">
        <v>0</v>
      </c>
      <c r="BG28" s="3">
        <v>0</v>
      </c>
      <c r="BH28" s="3">
        <v>0</v>
      </c>
      <c r="BI28" s="10">
        <v>0</v>
      </c>
      <c r="BJ28" s="3">
        <v>0</v>
      </c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>
        <f t="shared" si="2"/>
        <v>11</v>
      </c>
      <c r="CG28" s="3">
        <f t="shared" si="3"/>
        <v>26</v>
      </c>
      <c r="CH28" s="3" t="str">
        <f>VLOOKUP(CG28,'NOVATOS E INTERMEDIOS'!$B$3:$C$103,2,FALSE)</f>
        <v>DOJAN TAEKWONDO MELO</v>
      </c>
      <c r="CI28" s="4">
        <f>VLOOKUP(CH28,'NOVATOS E INTERMEDIOS'!$C$3:$CF$103,2,FALSE)</f>
        <v>89.999996400000001</v>
      </c>
    </row>
    <row r="29" spans="1:87" x14ac:dyDescent="0.3">
      <c r="A29">
        <v>-2.7000000000000001E-7</v>
      </c>
      <c r="B29">
        <f t="shared" si="0"/>
        <v>72</v>
      </c>
      <c r="C29" s="16" t="s">
        <v>57</v>
      </c>
      <c r="D29" s="4">
        <f t="shared" si="1"/>
        <v>8.9999921700000005</v>
      </c>
      <c r="E29" s="3">
        <v>0</v>
      </c>
      <c r="F29" s="3">
        <v>4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5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10">
        <v>0</v>
      </c>
      <c r="BD29" s="10">
        <v>0</v>
      </c>
      <c r="BE29" s="3">
        <v>0</v>
      </c>
      <c r="BF29" s="10">
        <v>0</v>
      </c>
      <c r="BG29" s="3">
        <v>0</v>
      </c>
      <c r="BH29" s="3">
        <v>0</v>
      </c>
      <c r="BI29" s="10">
        <v>0</v>
      </c>
      <c r="BJ29" s="3">
        <v>0</v>
      </c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>
        <f t="shared" si="2"/>
        <v>9</v>
      </c>
      <c r="CG29" s="3">
        <f t="shared" si="3"/>
        <v>27</v>
      </c>
      <c r="CH29" s="3" t="str">
        <f>VLOOKUP(CG29,'NOVATOS E INTERMEDIOS'!$B$3:$C$103,2,FALSE)</f>
        <v>KUKKIKWON</v>
      </c>
      <c r="CI29" s="4">
        <f>VLOOKUP(CH29,'NOVATOS E INTERMEDIOS'!$C$3:$CF$103,2,FALSE)</f>
        <v>86.999978850000005</v>
      </c>
    </row>
    <row r="30" spans="1:87" x14ac:dyDescent="0.3">
      <c r="A30">
        <v>-2.8000000000000002E-7</v>
      </c>
      <c r="B30">
        <f t="shared" si="0"/>
        <v>58</v>
      </c>
      <c r="C30" s="16" t="s">
        <v>69</v>
      </c>
      <c r="D30" s="4">
        <f t="shared" si="1"/>
        <v>22.999991600000001</v>
      </c>
      <c r="E30" s="3">
        <v>0</v>
      </c>
      <c r="F30" s="3">
        <v>6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5</v>
      </c>
      <c r="X30" s="3">
        <v>0</v>
      </c>
      <c r="Y30" s="3">
        <v>0</v>
      </c>
      <c r="Z30" s="3">
        <v>5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2</v>
      </c>
      <c r="AQ30" s="3">
        <v>0</v>
      </c>
      <c r="AR30" s="3">
        <v>0</v>
      </c>
      <c r="AS30" s="3">
        <v>5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10">
        <v>0</v>
      </c>
      <c r="BD30" s="10">
        <v>0</v>
      </c>
      <c r="BE30" s="3">
        <v>0</v>
      </c>
      <c r="BF30" s="10">
        <v>0</v>
      </c>
      <c r="BG30" s="3">
        <v>0</v>
      </c>
      <c r="BH30" s="3">
        <v>0</v>
      </c>
      <c r="BI30" s="10">
        <v>0</v>
      </c>
      <c r="BJ30" s="3">
        <v>0</v>
      </c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>
        <f t="shared" si="2"/>
        <v>23</v>
      </c>
      <c r="CG30" s="3">
        <f t="shared" si="3"/>
        <v>28</v>
      </c>
      <c r="CH30" s="3" t="str">
        <f>VLOOKUP(CG30,'NOVATOS E INTERMEDIOS'!$B$3:$C$103,2,FALSE)</f>
        <v>KYORUGUI GYM</v>
      </c>
      <c r="CI30" s="4">
        <f>VLOOKUP(CH30,'NOVATOS E INTERMEDIOS'!$C$3:$CF$103,2,FALSE)</f>
        <v>75.999976970000006</v>
      </c>
    </row>
    <row r="31" spans="1:87" x14ac:dyDescent="0.3">
      <c r="A31">
        <v>-2.8999999999999998E-7</v>
      </c>
      <c r="B31">
        <f t="shared" si="0"/>
        <v>39</v>
      </c>
      <c r="C31" s="16" t="s">
        <v>58</v>
      </c>
      <c r="D31" s="4">
        <f t="shared" si="1"/>
        <v>48.999991010000002</v>
      </c>
      <c r="E31" s="3">
        <v>0</v>
      </c>
      <c r="F31" s="3">
        <v>2</v>
      </c>
      <c r="G31" s="3">
        <v>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17</v>
      </c>
      <c r="AB31" s="3">
        <v>0</v>
      </c>
      <c r="AC31" s="3">
        <v>0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6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1</v>
      </c>
      <c r="AW31" s="3">
        <v>0</v>
      </c>
      <c r="AX31" s="3">
        <v>0</v>
      </c>
      <c r="AY31" s="3">
        <v>17</v>
      </c>
      <c r="AZ31" s="3">
        <v>0</v>
      </c>
      <c r="BA31" s="3">
        <v>0</v>
      </c>
      <c r="BB31" s="3">
        <v>0</v>
      </c>
      <c r="BC31" s="10">
        <v>0</v>
      </c>
      <c r="BD31" s="10">
        <v>0</v>
      </c>
      <c r="BE31" s="3">
        <v>0</v>
      </c>
      <c r="BF31" s="10">
        <v>0</v>
      </c>
      <c r="BG31" s="3">
        <v>0</v>
      </c>
      <c r="BH31" s="3">
        <v>0</v>
      </c>
      <c r="BI31" s="10">
        <v>0</v>
      </c>
      <c r="BJ31" s="3">
        <v>0</v>
      </c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>
        <f t="shared" si="2"/>
        <v>49</v>
      </c>
      <c r="CG31" s="3">
        <f t="shared" si="3"/>
        <v>29</v>
      </c>
      <c r="CH31" s="3" t="str">
        <f>VLOOKUP(CG31,'NOVATOS E INTERMEDIOS'!$B$3:$C$103,2,FALSE)</f>
        <v>DRACO</v>
      </c>
      <c r="CI31" s="4">
        <f>VLOOKUP(CH31,'NOVATOS E INTERMEDIOS'!$C$3:$CF$103,2,FALSE)</f>
        <v>70.999996010000004</v>
      </c>
    </row>
    <row r="32" spans="1:87" x14ac:dyDescent="0.3">
      <c r="A32">
        <v>-2.9999999999999999E-7</v>
      </c>
      <c r="B32">
        <f t="shared" si="0"/>
        <v>63</v>
      </c>
      <c r="C32" s="16" t="s">
        <v>31</v>
      </c>
      <c r="D32" s="4">
        <f t="shared" si="1"/>
        <v>16.999990400000002</v>
      </c>
      <c r="E32" s="3">
        <v>0</v>
      </c>
      <c r="F32" s="3">
        <v>2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11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5</v>
      </c>
      <c r="Z32" s="3">
        <v>5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3">
        <v>0</v>
      </c>
      <c r="AR32" s="3">
        <v>0</v>
      </c>
      <c r="AS32" s="11">
        <v>5</v>
      </c>
      <c r="AT32" s="11">
        <v>0</v>
      </c>
      <c r="AU32" s="11">
        <v>0</v>
      </c>
      <c r="AV32" s="3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0">
        <v>0</v>
      </c>
      <c r="BD32" s="10">
        <v>0</v>
      </c>
      <c r="BE32" s="3">
        <v>0</v>
      </c>
      <c r="BF32" s="10">
        <v>0</v>
      </c>
      <c r="BG32" s="3">
        <v>0</v>
      </c>
      <c r="BH32" s="3">
        <v>0</v>
      </c>
      <c r="BI32" s="10">
        <v>0</v>
      </c>
      <c r="BJ32" s="3">
        <v>0</v>
      </c>
      <c r="BK32" s="11"/>
      <c r="BL32" s="11"/>
      <c r="BM32" s="11"/>
      <c r="BN32" s="11"/>
      <c r="BO32" s="11"/>
      <c r="BP32" s="11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>
        <f t="shared" si="2"/>
        <v>17</v>
      </c>
      <c r="CG32" s="3">
        <f t="shared" si="3"/>
        <v>30</v>
      </c>
      <c r="CH32" s="3" t="str">
        <f>VLOOKUP(CG32,'NOVATOS E INTERMEDIOS'!$B$3:$C$103,2,FALSE)</f>
        <v>TAE SHO KU</v>
      </c>
      <c r="CI32" s="4">
        <f>VLOOKUP(CH32,'NOVATOS E INTERMEDIOS'!$C$3:$CF$103,2,FALSE)</f>
        <v>64.999932770000001</v>
      </c>
    </row>
    <row r="33" spans="1:87" x14ac:dyDescent="0.3">
      <c r="A33">
        <v>-3.1E-7</v>
      </c>
      <c r="B33">
        <f t="shared" si="0"/>
        <v>96</v>
      </c>
      <c r="C33" s="18" t="s">
        <v>91</v>
      </c>
      <c r="D33" s="4">
        <f t="shared" si="1"/>
        <v>-1.023E-5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10">
        <v>0</v>
      </c>
      <c r="BD33" s="10">
        <v>0</v>
      </c>
      <c r="BE33" s="3">
        <v>0</v>
      </c>
      <c r="BF33" s="10">
        <v>0</v>
      </c>
      <c r="BG33" s="3">
        <v>0</v>
      </c>
      <c r="BH33" s="3">
        <v>0</v>
      </c>
      <c r="BI33" s="10">
        <v>0</v>
      </c>
      <c r="BJ33" s="3">
        <v>0</v>
      </c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>
        <f t="shared" si="2"/>
        <v>0</v>
      </c>
      <c r="CG33" s="3">
        <f>CG32+1</f>
        <v>31</v>
      </c>
      <c r="CH33" s="3" t="str">
        <f>VLOOKUP(CG33,'NOVATOS E INTERMEDIOS'!$B$3:$C$103,2,FALSE)</f>
        <v>ATLAS CLUB</v>
      </c>
      <c r="CI33" s="4">
        <f>VLOOKUP(CH33,'NOVATOS E INTERMEDIOS'!$C$3:$CF$103,2,FALSE)</f>
        <v>58.999999850000002</v>
      </c>
    </row>
    <row r="34" spans="1:87" x14ac:dyDescent="0.3">
      <c r="A34">
        <v>-3.2000000000000001E-7</v>
      </c>
      <c r="B34">
        <f t="shared" si="0"/>
        <v>46</v>
      </c>
      <c r="C34" s="16" t="s">
        <v>33</v>
      </c>
      <c r="D34" s="4">
        <f t="shared" si="1"/>
        <v>36.999989120000002</v>
      </c>
      <c r="E34" s="3">
        <v>0</v>
      </c>
      <c r="F34" s="3">
        <v>26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6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10">
        <v>0</v>
      </c>
      <c r="BD34" s="10">
        <v>0</v>
      </c>
      <c r="BE34" s="3">
        <v>0</v>
      </c>
      <c r="BF34" s="10">
        <v>0</v>
      </c>
      <c r="BG34" s="3">
        <v>0</v>
      </c>
      <c r="BH34" s="3">
        <v>0</v>
      </c>
      <c r="BI34" s="10">
        <v>0</v>
      </c>
      <c r="BJ34" s="3">
        <v>0</v>
      </c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>
        <f t="shared" si="2"/>
        <v>37</v>
      </c>
      <c r="CG34" s="3">
        <f t="shared" si="3"/>
        <v>32</v>
      </c>
      <c r="CH34" s="3" t="str">
        <f>VLOOKUP(CG34,'NOVATOS E INTERMEDIOS'!$B$3:$C$103,2,FALSE)</f>
        <v>TAE BAEK ECUADOR JR</v>
      </c>
      <c r="CI34" s="4">
        <f>VLOOKUP(CH34,'NOVATOS E INTERMEDIOS'!$C$3:$CF$103,2,FALSE)</f>
        <v>58.999936009999999</v>
      </c>
    </row>
    <row r="35" spans="1:87" x14ac:dyDescent="0.3">
      <c r="A35">
        <v>-3.3000000000000002E-7</v>
      </c>
      <c r="B35">
        <f t="shared" si="0"/>
        <v>15</v>
      </c>
      <c r="C35" s="16" t="s">
        <v>103</v>
      </c>
      <c r="D35" s="4">
        <f t="shared" ref="D35:D66" si="4">CF35+A35*ROW()</f>
        <v>156.99998844999999</v>
      </c>
      <c r="E35" s="3">
        <v>0</v>
      </c>
      <c r="F35" s="3">
        <v>4</v>
      </c>
      <c r="G35" s="3">
        <v>5</v>
      </c>
      <c r="H35" s="3">
        <v>0</v>
      </c>
      <c r="I35" s="3">
        <v>0</v>
      </c>
      <c r="J35" s="3">
        <v>7</v>
      </c>
      <c r="K35" s="21">
        <v>17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14</v>
      </c>
      <c r="S35" s="3">
        <v>0</v>
      </c>
      <c r="T35" s="3">
        <v>1</v>
      </c>
      <c r="U35" s="3">
        <v>7</v>
      </c>
      <c r="V35" s="3">
        <v>0</v>
      </c>
      <c r="W35" s="3">
        <v>0</v>
      </c>
      <c r="X35" s="3">
        <v>0</v>
      </c>
      <c r="Y35" s="3">
        <v>5</v>
      </c>
      <c r="Z35" s="3">
        <v>5</v>
      </c>
      <c r="AA35" s="3">
        <v>11</v>
      </c>
      <c r="AB35" s="3">
        <v>0</v>
      </c>
      <c r="AC35" s="3">
        <v>25</v>
      </c>
      <c r="AD35" s="3">
        <v>14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4</v>
      </c>
      <c r="AQ35" s="3">
        <v>0</v>
      </c>
      <c r="AR35" s="3">
        <v>0</v>
      </c>
      <c r="AS35" s="3">
        <v>5</v>
      </c>
      <c r="AT35" s="3">
        <v>8</v>
      </c>
      <c r="AU35" s="3">
        <v>0</v>
      </c>
      <c r="AV35" s="3">
        <v>0</v>
      </c>
      <c r="AW35" s="3">
        <v>0</v>
      </c>
      <c r="AX35" s="3">
        <v>25</v>
      </c>
      <c r="AY35" s="3">
        <v>0</v>
      </c>
      <c r="AZ35" s="3">
        <v>0</v>
      </c>
      <c r="BA35" s="3">
        <v>0</v>
      </c>
      <c r="BB35" s="3">
        <v>0</v>
      </c>
      <c r="BC35" s="10">
        <v>0</v>
      </c>
      <c r="BD35" s="10">
        <v>0</v>
      </c>
      <c r="BE35" s="3">
        <v>0</v>
      </c>
      <c r="BF35" s="10">
        <v>0</v>
      </c>
      <c r="BG35" s="3">
        <v>0</v>
      </c>
      <c r="BH35" s="3">
        <v>0</v>
      </c>
      <c r="BI35" s="10">
        <v>0</v>
      </c>
      <c r="BJ35" s="3">
        <v>0</v>
      </c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>
        <f t="shared" ref="CF35:CF66" si="5">SUM(E35:CE35)</f>
        <v>157</v>
      </c>
      <c r="CG35" s="3">
        <f t="shared" si="3"/>
        <v>33</v>
      </c>
      <c r="CH35" s="3" t="str">
        <f>VLOOKUP(CG35,'NOVATOS E INTERMEDIOS'!$B$3:$C$103,2,FALSE)</f>
        <v>SAN SEBASTIAN</v>
      </c>
      <c r="CI35" s="4">
        <f>VLOOKUP(CH35,'NOVATOS E INTERMEDIOS'!$C$3:$CF$103,2,FALSE)</f>
        <v>56.999946719999997</v>
      </c>
    </row>
    <row r="36" spans="1:87" x14ac:dyDescent="0.3">
      <c r="A36">
        <v>-3.3999999999999997E-7</v>
      </c>
      <c r="B36">
        <f t="shared" si="0"/>
        <v>51</v>
      </c>
      <c r="C36" s="16" t="s">
        <v>32</v>
      </c>
      <c r="D36" s="4">
        <f t="shared" si="4"/>
        <v>29.99998776</v>
      </c>
      <c r="E36" s="3">
        <v>0</v>
      </c>
      <c r="F36" s="3">
        <v>4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5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1</v>
      </c>
      <c r="BB36" s="3">
        <v>0</v>
      </c>
      <c r="BC36" s="3">
        <v>1</v>
      </c>
      <c r="BD36" s="10">
        <v>0</v>
      </c>
      <c r="BE36" s="3">
        <v>0</v>
      </c>
      <c r="BF36" s="10">
        <v>0</v>
      </c>
      <c r="BG36" s="3">
        <v>0</v>
      </c>
      <c r="BH36" s="3">
        <v>14</v>
      </c>
      <c r="BI36" s="10">
        <v>0</v>
      </c>
      <c r="BJ36" s="3">
        <v>0</v>
      </c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>
        <f t="shared" si="5"/>
        <v>30</v>
      </c>
      <c r="CG36" s="3">
        <f t="shared" si="3"/>
        <v>34</v>
      </c>
      <c r="CH36" s="3" t="str">
        <f>VLOOKUP(CG36,'NOVATOS E INTERMEDIOS'!$B$3:$C$103,2,FALSE)</f>
        <v>UNIVERSIDAD UTE</v>
      </c>
      <c r="CI36" s="4">
        <f>VLOOKUP(CH36,'NOVATOS E INTERMEDIOS'!$C$3:$CF$103,2,FALSE)</f>
        <v>56.99990785</v>
      </c>
    </row>
    <row r="37" spans="1:87" x14ac:dyDescent="0.3">
      <c r="A37">
        <v>-3.4999999999999998E-7</v>
      </c>
      <c r="B37">
        <f t="shared" si="0"/>
        <v>70</v>
      </c>
      <c r="C37" s="16" t="s">
        <v>92</v>
      </c>
      <c r="D37" s="4">
        <f t="shared" si="4"/>
        <v>10.99998705</v>
      </c>
      <c r="E37" s="3">
        <v>0</v>
      </c>
      <c r="F37" s="3">
        <v>6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5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10">
        <v>0</v>
      </c>
      <c r="BD37" s="10">
        <v>0</v>
      </c>
      <c r="BE37" s="3">
        <v>0</v>
      </c>
      <c r="BF37" s="10">
        <v>0</v>
      </c>
      <c r="BG37" s="3">
        <v>0</v>
      </c>
      <c r="BH37" s="3">
        <v>0</v>
      </c>
      <c r="BI37" s="10">
        <v>0</v>
      </c>
      <c r="BJ37" s="3">
        <v>0</v>
      </c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>
        <f t="shared" si="5"/>
        <v>11</v>
      </c>
      <c r="CG37" s="3">
        <f t="shared" si="3"/>
        <v>35</v>
      </c>
      <c r="CH37" s="3" t="str">
        <f>VLOOKUP(CG37,'NOVATOS E INTERMEDIOS'!$B$3:$C$103,2,FALSE)</f>
        <v>ECUADOR</v>
      </c>
      <c r="CI37" s="4">
        <f>VLOOKUP(CH37,'NOVATOS E INTERMEDIOS'!$C$3:$CF$103,2,FALSE)</f>
        <v>53.99999425</v>
      </c>
    </row>
    <row r="38" spans="1:87" x14ac:dyDescent="0.3">
      <c r="A38">
        <v>-3.5999999999999999E-7</v>
      </c>
      <c r="B38">
        <f t="shared" si="0"/>
        <v>41</v>
      </c>
      <c r="C38" s="16" t="s">
        <v>59</v>
      </c>
      <c r="D38" s="4">
        <f t="shared" si="4"/>
        <v>43.999986319999998</v>
      </c>
      <c r="E38" s="3">
        <v>0</v>
      </c>
      <c r="F38" s="3">
        <v>10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8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5</v>
      </c>
      <c r="X38" s="3">
        <v>0</v>
      </c>
      <c r="Y38" s="3">
        <v>0</v>
      </c>
      <c r="Z38" s="3">
        <v>5</v>
      </c>
      <c r="AA38" s="3">
        <v>1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22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6</v>
      </c>
      <c r="AQ38" s="3">
        <v>0</v>
      </c>
      <c r="AR38" s="3">
        <v>0</v>
      </c>
      <c r="AS38" s="3">
        <v>5</v>
      </c>
      <c r="AT38" s="3">
        <v>0</v>
      </c>
      <c r="AU38" s="3">
        <v>0</v>
      </c>
      <c r="AV38" s="3">
        <v>0</v>
      </c>
      <c r="AW38" s="8">
        <v>0</v>
      </c>
      <c r="AX38" s="3">
        <v>0</v>
      </c>
      <c r="AY38" s="3">
        <v>0</v>
      </c>
      <c r="AZ38" s="3">
        <v>0</v>
      </c>
      <c r="BA38" s="3">
        <v>0</v>
      </c>
      <c r="BB38" s="3">
        <v>7</v>
      </c>
      <c r="BC38" s="10">
        <v>0</v>
      </c>
      <c r="BD38" s="10">
        <v>0</v>
      </c>
      <c r="BE38" s="3">
        <v>0</v>
      </c>
      <c r="BF38" s="10">
        <v>0</v>
      </c>
      <c r="BG38" s="3">
        <v>0</v>
      </c>
      <c r="BH38" s="3">
        <v>0</v>
      </c>
      <c r="BI38" s="10">
        <v>0</v>
      </c>
      <c r="BJ38" s="3">
        <v>0</v>
      </c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>
        <f t="shared" si="5"/>
        <v>44</v>
      </c>
      <c r="CG38" s="3">
        <f t="shared" si="3"/>
        <v>36</v>
      </c>
      <c r="CH38" s="3" t="str">
        <f>VLOOKUP(CG38,'NOVATOS E INTERMEDIOS'!$B$3:$C$103,2,FALSE)</f>
        <v>KOREAN DRAGON</v>
      </c>
      <c r="CI38" s="4">
        <f>VLOOKUP(CH38,'NOVATOS E INTERMEDIOS'!$C$3:$CF$103,2,FALSE)</f>
        <v>52.999980649999998</v>
      </c>
    </row>
    <row r="39" spans="1:87" x14ac:dyDescent="0.3">
      <c r="A39">
        <v>-3.7E-7</v>
      </c>
      <c r="B39">
        <f t="shared" si="0"/>
        <v>71</v>
      </c>
      <c r="C39" s="16" t="s">
        <v>38</v>
      </c>
      <c r="D39" s="4">
        <f t="shared" si="4"/>
        <v>9.9999855699999998</v>
      </c>
      <c r="E39" s="3">
        <v>2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2</v>
      </c>
      <c r="AQ39" s="3">
        <v>0</v>
      </c>
      <c r="AR39" s="3">
        <v>0</v>
      </c>
      <c r="AS39" s="3">
        <v>0</v>
      </c>
      <c r="AT39" s="3">
        <v>4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10">
        <v>0</v>
      </c>
      <c r="BD39" s="10">
        <v>0</v>
      </c>
      <c r="BE39" s="3">
        <v>0</v>
      </c>
      <c r="BF39" s="10">
        <v>0</v>
      </c>
      <c r="BG39" s="3">
        <v>0</v>
      </c>
      <c r="BH39" s="3">
        <v>0</v>
      </c>
      <c r="BI39" s="10">
        <v>0</v>
      </c>
      <c r="BJ39" s="3">
        <v>0</v>
      </c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>
        <f t="shared" si="5"/>
        <v>10</v>
      </c>
      <c r="CG39" s="3">
        <f t="shared" si="3"/>
        <v>37</v>
      </c>
      <c r="CH39" s="3" t="str">
        <f>VLOOKUP(CG39,'NOVATOS E INTERMEDIOS'!$B$3:$C$103,2,FALSE)</f>
        <v>SAN FRANCISCO TIGRES</v>
      </c>
      <c r="CI39" s="4">
        <f>VLOOKUP(CH39,'NOVATOS E INTERMEDIOS'!$C$3:$CF$103,2,FALSE)</f>
        <v>52.999948170000003</v>
      </c>
    </row>
    <row r="40" spans="1:87" x14ac:dyDescent="0.3">
      <c r="A40">
        <v>-3.8000000000000001E-7</v>
      </c>
      <c r="B40">
        <f t="shared" si="0"/>
        <v>7</v>
      </c>
      <c r="C40" s="16" t="s">
        <v>83</v>
      </c>
      <c r="D40" s="4">
        <f t="shared" si="4"/>
        <v>288.99998479999999</v>
      </c>
      <c r="E40" s="3">
        <v>12</v>
      </c>
      <c r="F40" s="3">
        <v>6</v>
      </c>
      <c r="G40" s="3">
        <v>5</v>
      </c>
      <c r="H40" s="3">
        <v>0</v>
      </c>
      <c r="I40" s="3">
        <v>0</v>
      </c>
      <c r="J40" s="3">
        <v>0</v>
      </c>
      <c r="K40" s="3">
        <v>25</v>
      </c>
      <c r="L40" s="21">
        <v>11</v>
      </c>
      <c r="M40" s="3">
        <v>0</v>
      </c>
      <c r="N40" s="3">
        <v>0</v>
      </c>
      <c r="O40" s="3">
        <v>0</v>
      </c>
      <c r="P40" s="3">
        <v>25</v>
      </c>
      <c r="Q40" s="3">
        <v>0</v>
      </c>
      <c r="R40" s="3">
        <v>0</v>
      </c>
      <c r="S40" s="3">
        <v>0</v>
      </c>
      <c r="T40" s="3">
        <v>0</v>
      </c>
      <c r="U40" s="3">
        <v>14</v>
      </c>
      <c r="V40" s="3">
        <v>0</v>
      </c>
      <c r="W40" s="3">
        <v>0</v>
      </c>
      <c r="X40" s="3">
        <v>18</v>
      </c>
      <c r="Y40" s="3">
        <v>0</v>
      </c>
      <c r="Z40" s="3">
        <v>5</v>
      </c>
      <c r="AA40" s="3">
        <v>0</v>
      </c>
      <c r="AB40" s="3">
        <v>0</v>
      </c>
      <c r="AC40" s="3">
        <v>0</v>
      </c>
      <c r="AD40" s="3">
        <v>20</v>
      </c>
      <c r="AE40" s="3">
        <v>0</v>
      </c>
      <c r="AF40" s="3">
        <v>0</v>
      </c>
      <c r="AG40" s="3">
        <v>0</v>
      </c>
      <c r="AH40" s="3">
        <v>0</v>
      </c>
      <c r="AI40" s="3">
        <v>3</v>
      </c>
      <c r="AJ40" s="3">
        <v>25</v>
      </c>
      <c r="AK40" s="3">
        <v>0</v>
      </c>
      <c r="AL40" s="3">
        <v>0</v>
      </c>
      <c r="AM40" s="3">
        <v>0</v>
      </c>
      <c r="AN40" s="3">
        <v>25</v>
      </c>
      <c r="AO40" s="3">
        <v>0</v>
      </c>
      <c r="AP40" s="3">
        <v>12</v>
      </c>
      <c r="AQ40" s="3">
        <v>0</v>
      </c>
      <c r="AR40" s="3">
        <v>5</v>
      </c>
      <c r="AS40" s="3">
        <v>5</v>
      </c>
      <c r="AT40" s="3">
        <v>4</v>
      </c>
      <c r="AU40" s="3">
        <v>5</v>
      </c>
      <c r="AV40" s="3">
        <v>0</v>
      </c>
      <c r="AW40" s="3">
        <v>0</v>
      </c>
      <c r="AX40" s="3">
        <v>0</v>
      </c>
      <c r="AY40" s="3">
        <v>11</v>
      </c>
      <c r="AZ40" s="3">
        <v>11</v>
      </c>
      <c r="BA40" s="3">
        <v>0</v>
      </c>
      <c r="BB40" s="3">
        <v>0</v>
      </c>
      <c r="BC40" s="10">
        <v>0</v>
      </c>
      <c r="BD40" s="3">
        <v>25</v>
      </c>
      <c r="BE40" s="3">
        <v>17</v>
      </c>
      <c r="BF40" s="10">
        <v>0</v>
      </c>
      <c r="BG40" s="3">
        <v>0</v>
      </c>
      <c r="BH40" s="3">
        <v>0</v>
      </c>
      <c r="BI40" s="10">
        <v>0</v>
      </c>
      <c r="BJ40" s="3">
        <v>0</v>
      </c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>
        <f t="shared" si="5"/>
        <v>289</v>
      </c>
      <c r="CG40" s="3">
        <f t="shared" si="3"/>
        <v>38</v>
      </c>
      <c r="CH40" s="3" t="str">
        <f>VLOOKUP(CG40,'NOVATOS E INTERMEDIOS'!$B$3:$C$103,2,FALSE)</f>
        <v>ROJAS  IRON FIRST</v>
      </c>
      <c r="CI40" s="4">
        <f>VLOOKUP(CH40,'NOVATOS E INTERMEDIOS'!$C$3:$CF$103,2,FALSE)</f>
        <v>51.999951009999997</v>
      </c>
    </row>
    <row r="41" spans="1:87" x14ac:dyDescent="0.3">
      <c r="A41">
        <v>-3.9000000000000002E-7</v>
      </c>
      <c r="B41">
        <f t="shared" si="0"/>
        <v>76</v>
      </c>
      <c r="C41" s="16" t="s">
        <v>21</v>
      </c>
      <c r="D41" s="4">
        <f t="shared" si="4"/>
        <v>5.9999840100000004</v>
      </c>
      <c r="E41" s="3">
        <v>4</v>
      </c>
      <c r="F41" s="3">
        <v>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10">
        <v>0</v>
      </c>
      <c r="BD41" s="10">
        <v>0</v>
      </c>
      <c r="BE41" s="3">
        <v>0</v>
      </c>
      <c r="BF41" s="10">
        <v>0</v>
      </c>
      <c r="BG41" s="3">
        <v>0</v>
      </c>
      <c r="BH41" s="3">
        <v>0</v>
      </c>
      <c r="BI41" s="10">
        <v>0</v>
      </c>
      <c r="BJ41" s="3">
        <v>0</v>
      </c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>
        <f t="shared" si="5"/>
        <v>6</v>
      </c>
      <c r="CG41" s="3">
        <f t="shared" si="3"/>
        <v>39</v>
      </c>
      <c r="CH41" s="3" t="str">
        <f>VLOOKUP(CG41,'NOVATOS E INTERMEDIOS'!$B$3:$C$103,2,FALSE)</f>
        <v xml:space="preserve">FURIA NEGRA </v>
      </c>
      <c r="CI41" s="4">
        <f>VLOOKUP(CH41,'NOVATOS E INTERMEDIOS'!$C$3:$CF$103,2,FALSE)</f>
        <v>48.999991010000002</v>
      </c>
    </row>
    <row r="42" spans="1:87" x14ac:dyDescent="0.3">
      <c r="A42">
        <v>-3.9999999999999998E-7</v>
      </c>
      <c r="B42">
        <f t="shared" si="0"/>
        <v>59</v>
      </c>
      <c r="C42" s="16" t="s">
        <v>5</v>
      </c>
      <c r="D42" s="15">
        <f t="shared" si="4"/>
        <v>21.999983199999999</v>
      </c>
      <c r="E42" s="10">
        <v>12</v>
      </c>
      <c r="F42" s="10">
        <v>6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3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4</v>
      </c>
      <c r="AQ42" s="3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3">
        <v>0</v>
      </c>
      <c r="BF42" s="10">
        <v>0</v>
      </c>
      <c r="BG42" s="3">
        <v>0</v>
      </c>
      <c r="BH42" s="3">
        <v>0</v>
      </c>
      <c r="BI42" s="10">
        <v>0</v>
      </c>
      <c r="BJ42" s="3">
        <v>0</v>
      </c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>
        <f t="shared" si="5"/>
        <v>22</v>
      </c>
      <c r="CG42" s="3">
        <f t="shared" si="3"/>
        <v>40</v>
      </c>
      <c r="CH42" s="3" t="str">
        <f>VLOOKUP(CG42,'NOVATOS E INTERMEDIOS'!$B$3:$C$103,2,FALSE)</f>
        <v>SHOGUN</v>
      </c>
      <c r="CI42" s="4">
        <f>VLOOKUP(CH42,'NOVATOS E INTERMEDIOS'!$C$3:$CF$103,2,FALSE)</f>
        <v>47.999942249999997</v>
      </c>
    </row>
    <row r="43" spans="1:87" x14ac:dyDescent="0.3">
      <c r="A43">
        <v>-4.0999999999999999E-7</v>
      </c>
      <c r="B43">
        <f t="shared" si="0"/>
        <v>50</v>
      </c>
      <c r="C43" s="16" t="s">
        <v>82</v>
      </c>
      <c r="D43" s="15">
        <f t="shared" si="4"/>
        <v>31.999982370000001</v>
      </c>
      <c r="E43" s="10">
        <v>0</v>
      </c>
      <c r="F43" s="10">
        <v>4</v>
      </c>
      <c r="G43" s="10">
        <v>5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11</v>
      </c>
      <c r="R43" s="10">
        <v>7</v>
      </c>
      <c r="S43" s="10">
        <v>0</v>
      </c>
      <c r="T43" s="10">
        <v>0</v>
      </c>
      <c r="U43" s="10">
        <v>0</v>
      </c>
      <c r="V43" s="3">
        <v>0</v>
      </c>
      <c r="W43" s="10">
        <v>0</v>
      </c>
      <c r="X43" s="10">
        <v>0</v>
      </c>
      <c r="Y43" s="10">
        <v>0</v>
      </c>
      <c r="Z43" s="10">
        <v>5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3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3">
        <v>0</v>
      </c>
      <c r="BF43" s="10">
        <v>0</v>
      </c>
      <c r="BG43" s="3">
        <v>0</v>
      </c>
      <c r="BH43" s="3">
        <v>0</v>
      </c>
      <c r="BI43" s="10">
        <v>0</v>
      </c>
      <c r="BJ43" s="3">
        <v>0</v>
      </c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>
        <f t="shared" si="5"/>
        <v>32</v>
      </c>
      <c r="CG43" s="3">
        <f t="shared" si="3"/>
        <v>41</v>
      </c>
      <c r="CH43" s="3" t="str">
        <f>VLOOKUP(CG43,'NOVATOS E INTERMEDIOS'!$B$3:$C$103,2,FALSE)</f>
        <v>ILYOP MP</v>
      </c>
      <c r="CI43" s="4">
        <f>VLOOKUP(CH43,'NOVATOS E INTERMEDIOS'!$C$3:$CF$103,2,FALSE)</f>
        <v>43.999986319999998</v>
      </c>
    </row>
    <row r="44" spans="1:87" x14ac:dyDescent="0.3">
      <c r="A44">
        <v>-4.2E-7</v>
      </c>
      <c r="B44">
        <f t="shared" si="0"/>
        <v>13</v>
      </c>
      <c r="C44" s="16" t="s">
        <v>39</v>
      </c>
      <c r="D44" s="15">
        <f t="shared" si="4"/>
        <v>167.99998152000001</v>
      </c>
      <c r="E44" s="10">
        <v>2</v>
      </c>
      <c r="F44" s="10">
        <v>12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11</v>
      </c>
      <c r="P44" s="10">
        <v>0</v>
      </c>
      <c r="Q44" s="10">
        <v>0</v>
      </c>
      <c r="R44" s="10">
        <v>20</v>
      </c>
      <c r="S44" s="10">
        <v>0</v>
      </c>
      <c r="T44" s="10">
        <v>20</v>
      </c>
      <c r="U44" s="10">
        <v>25</v>
      </c>
      <c r="V44" s="3">
        <v>0</v>
      </c>
      <c r="W44" s="10">
        <v>0</v>
      </c>
      <c r="X44" s="10">
        <v>0</v>
      </c>
      <c r="Y44" s="10">
        <v>0</v>
      </c>
      <c r="Z44" s="10">
        <v>5</v>
      </c>
      <c r="AA44" s="10">
        <v>0</v>
      </c>
      <c r="AB44" s="10">
        <v>14</v>
      </c>
      <c r="AC44" s="10">
        <v>0</v>
      </c>
      <c r="AD44" s="10">
        <v>0</v>
      </c>
      <c r="AE44" s="10">
        <v>0</v>
      </c>
      <c r="AF44" s="10">
        <v>1</v>
      </c>
      <c r="AG44" s="10">
        <v>0</v>
      </c>
      <c r="AH44" s="10">
        <v>0</v>
      </c>
      <c r="AI44" s="10">
        <v>0</v>
      </c>
      <c r="AJ44" s="10">
        <v>14</v>
      </c>
      <c r="AK44" s="10">
        <v>0</v>
      </c>
      <c r="AL44" s="10">
        <v>0</v>
      </c>
      <c r="AM44" s="10">
        <v>0</v>
      </c>
      <c r="AN44" s="10">
        <v>17</v>
      </c>
      <c r="AO44" s="10">
        <v>0</v>
      </c>
      <c r="AP44" s="10">
        <v>2</v>
      </c>
      <c r="AQ44" s="3">
        <v>0</v>
      </c>
      <c r="AR44" s="10">
        <v>0</v>
      </c>
      <c r="AS44" s="10">
        <v>5</v>
      </c>
      <c r="AT44" s="10">
        <v>0</v>
      </c>
      <c r="AU44" s="10">
        <v>5</v>
      </c>
      <c r="AV44" s="10">
        <v>0</v>
      </c>
      <c r="AW44" s="10">
        <v>14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1</v>
      </c>
      <c r="BF44" s="10">
        <v>0</v>
      </c>
      <c r="BG44" s="3">
        <v>0</v>
      </c>
      <c r="BH44" s="3">
        <v>0</v>
      </c>
      <c r="BI44" s="10">
        <v>0</v>
      </c>
      <c r="BJ44" s="3">
        <v>0</v>
      </c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>
        <f t="shared" si="5"/>
        <v>168</v>
      </c>
      <c r="CG44" s="3">
        <f t="shared" si="3"/>
        <v>42</v>
      </c>
      <c r="CH44" s="3" t="str">
        <f>VLOOKUP(CG44,'NOVATOS E INTERMEDIOS'!$B$3:$C$103,2,FALSE)</f>
        <v>TAE WOONG</v>
      </c>
      <c r="CI44" s="4">
        <f>VLOOKUP(CH44,'NOVATOS E INTERMEDIOS'!$C$3:$CF$103,2,FALSE)</f>
        <v>43.999924319999998</v>
      </c>
    </row>
    <row r="45" spans="1:87" x14ac:dyDescent="0.3">
      <c r="A45">
        <v>-4.3000000000000001E-7</v>
      </c>
      <c r="B45">
        <f t="shared" si="0"/>
        <v>36</v>
      </c>
      <c r="C45" s="16" t="s">
        <v>50</v>
      </c>
      <c r="D45" s="15">
        <f t="shared" si="4"/>
        <v>52.999980649999998</v>
      </c>
      <c r="E45" s="10">
        <v>0</v>
      </c>
      <c r="F45" s="10">
        <v>22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3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7</v>
      </c>
      <c r="AN45" s="10">
        <v>0</v>
      </c>
      <c r="AO45" s="10">
        <v>17</v>
      </c>
      <c r="AP45" s="10">
        <v>0</v>
      </c>
      <c r="AQ45" s="3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3">
        <v>0</v>
      </c>
      <c r="BF45" s="10">
        <v>0</v>
      </c>
      <c r="BG45" s="3">
        <v>0</v>
      </c>
      <c r="BH45" s="10">
        <v>7</v>
      </c>
      <c r="BI45" s="10">
        <v>0</v>
      </c>
      <c r="BJ45" s="3">
        <v>0</v>
      </c>
      <c r="BK45" s="11"/>
      <c r="BL45" s="11"/>
      <c r="BM45" s="11"/>
      <c r="BN45" s="11"/>
      <c r="BO45" s="11"/>
      <c r="BP45" s="11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>
        <f t="shared" si="5"/>
        <v>53</v>
      </c>
      <c r="CG45" s="3">
        <f t="shared" si="3"/>
        <v>43</v>
      </c>
      <c r="CH45" s="3" t="str">
        <f>VLOOKUP(CG45,'NOVATOS E INTERMEDIOS'!$B$3:$C$103,2,FALSE)</f>
        <v>KORYO</v>
      </c>
      <c r="CI45" s="4">
        <f>VLOOKUP(CH45,'NOVATOS E INTERMEDIOS'!$C$3:$CF$103,2,FALSE)</f>
        <v>40.999979760000002</v>
      </c>
    </row>
    <row r="46" spans="1:87" x14ac:dyDescent="0.3">
      <c r="A46">
        <v>-4.4000000000000002E-7</v>
      </c>
      <c r="B46">
        <f t="shared" si="0"/>
        <v>43</v>
      </c>
      <c r="C46" s="16" t="s">
        <v>6</v>
      </c>
      <c r="D46" s="15">
        <f t="shared" si="4"/>
        <v>40.999979760000002</v>
      </c>
      <c r="E46" s="10">
        <v>2</v>
      </c>
      <c r="F46" s="10">
        <v>12</v>
      </c>
      <c r="G46" s="10">
        <v>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3">
        <v>0</v>
      </c>
      <c r="W46" s="10">
        <v>0</v>
      </c>
      <c r="X46" s="10">
        <v>0</v>
      </c>
      <c r="Y46" s="10">
        <v>0</v>
      </c>
      <c r="Z46" s="10">
        <v>5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6</v>
      </c>
      <c r="AQ46" s="3">
        <v>0</v>
      </c>
      <c r="AR46" s="10">
        <v>0</v>
      </c>
      <c r="AS46" s="10">
        <v>5</v>
      </c>
      <c r="AT46" s="10">
        <v>0</v>
      </c>
      <c r="AU46" s="10">
        <v>5</v>
      </c>
      <c r="AV46" s="10">
        <v>0</v>
      </c>
      <c r="AW46" s="10">
        <v>1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3">
        <v>0</v>
      </c>
      <c r="BF46" s="10">
        <v>0</v>
      </c>
      <c r="BG46" s="3">
        <v>0</v>
      </c>
      <c r="BH46" s="10">
        <v>0</v>
      </c>
      <c r="BI46" s="10">
        <v>0</v>
      </c>
      <c r="BJ46" s="3">
        <v>0</v>
      </c>
      <c r="BK46" s="11"/>
      <c r="BL46" s="11"/>
      <c r="BM46" s="11"/>
      <c r="BN46" s="11"/>
      <c r="BO46" s="11"/>
      <c r="BP46" s="11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>
        <f t="shared" si="5"/>
        <v>41</v>
      </c>
      <c r="CG46" s="3">
        <f t="shared" si="3"/>
        <v>44</v>
      </c>
      <c r="CH46" s="3" t="str">
        <f>VLOOKUP(CG46,'NOVATOS E INTERMEDIOS'!$B$3:$C$103,2,FALSE)</f>
        <v>CIUDAD DE QUITO</v>
      </c>
      <c r="CI46" s="4">
        <f>VLOOKUP(CH46,'NOVATOS E INTERMEDIOS'!$C$3:$CF$103,2,FALSE)</f>
        <v>37.999999199999998</v>
      </c>
    </row>
    <row r="47" spans="1:87" x14ac:dyDescent="0.3">
      <c r="A47">
        <v>-4.4999999999999998E-7</v>
      </c>
      <c r="B47">
        <f t="shared" si="0"/>
        <v>27</v>
      </c>
      <c r="C47" s="16" t="s">
        <v>51</v>
      </c>
      <c r="D47" s="15">
        <f t="shared" si="4"/>
        <v>86.999978850000005</v>
      </c>
      <c r="E47" s="10">
        <v>0</v>
      </c>
      <c r="F47" s="10">
        <v>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17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7</v>
      </c>
      <c r="U47" s="10">
        <v>0</v>
      </c>
      <c r="V47" s="3">
        <v>0</v>
      </c>
      <c r="W47" s="10">
        <v>0</v>
      </c>
      <c r="X47" s="10">
        <v>0</v>
      </c>
      <c r="Y47" s="10">
        <v>0</v>
      </c>
      <c r="Z47" s="10">
        <v>5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25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3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25</v>
      </c>
      <c r="BC47" s="10">
        <v>0</v>
      </c>
      <c r="BD47" s="10">
        <v>0</v>
      </c>
      <c r="BE47" s="3">
        <v>0</v>
      </c>
      <c r="BF47" s="10">
        <v>0</v>
      </c>
      <c r="BG47" s="3">
        <v>0</v>
      </c>
      <c r="BH47" s="10">
        <v>1</v>
      </c>
      <c r="BI47" s="10">
        <v>0</v>
      </c>
      <c r="BJ47" s="3">
        <v>0</v>
      </c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>
        <f t="shared" si="5"/>
        <v>87</v>
      </c>
      <c r="CG47" s="3">
        <f t="shared" si="3"/>
        <v>45</v>
      </c>
      <c r="CH47" s="3" t="str">
        <f>VLOOKUP(CG47,'NOVATOS E INTERMEDIOS'!$B$3:$C$103,2,FALSE)</f>
        <v>KUNGAN DUL</v>
      </c>
      <c r="CI47" s="4">
        <f>VLOOKUP(CH47,'NOVATOS E INTERMEDIOS'!$C$3:$CF$103,2,FALSE)</f>
        <v>37.999977919999999</v>
      </c>
    </row>
    <row r="48" spans="1:87" x14ac:dyDescent="0.3">
      <c r="A48">
        <v>-4.5999999999999999E-7</v>
      </c>
      <c r="B48">
        <f t="shared" si="0"/>
        <v>45</v>
      </c>
      <c r="C48" s="16" t="s">
        <v>52</v>
      </c>
      <c r="D48" s="15">
        <f t="shared" si="4"/>
        <v>37.999977919999999</v>
      </c>
      <c r="E48" s="10">
        <v>0</v>
      </c>
      <c r="F48" s="10">
        <v>12</v>
      </c>
      <c r="G48" s="10">
        <v>0</v>
      </c>
      <c r="H48" s="10">
        <v>14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3">
        <v>0</v>
      </c>
      <c r="W48" s="10">
        <v>0</v>
      </c>
      <c r="X48" s="10">
        <v>0</v>
      </c>
      <c r="Y48" s="10">
        <v>5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2</v>
      </c>
      <c r="AQ48" s="3">
        <v>0</v>
      </c>
      <c r="AR48" s="10">
        <v>0</v>
      </c>
      <c r="AS48" s="10">
        <v>0</v>
      </c>
      <c r="AT48" s="10">
        <v>0</v>
      </c>
      <c r="AU48" s="10">
        <v>5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3">
        <v>0</v>
      </c>
      <c r="BF48" s="10">
        <v>0</v>
      </c>
      <c r="BG48" s="3">
        <v>0</v>
      </c>
      <c r="BH48" s="10">
        <v>0</v>
      </c>
      <c r="BI48" s="10">
        <v>0</v>
      </c>
      <c r="BJ48" s="3">
        <v>0</v>
      </c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>
        <f t="shared" si="5"/>
        <v>38</v>
      </c>
      <c r="CG48" s="3">
        <f t="shared" si="3"/>
        <v>46</v>
      </c>
      <c r="CH48" s="3" t="str">
        <f>VLOOKUP(CG48,'NOVATOS E INTERMEDIOS'!$B$3:$C$103,2,FALSE)</f>
        <v>HAN SU</v>
      </c>
      <c r="CI48" s="4">
        <f>VLOOKUP(CH48,'NOVATOS E INTERMEDIOS'!$C$3:$CF$103,2,FALSE)</f>
        <v>36.999989120000002</v>
      </c>
    </row>
    <row r="49" spans="1:87" x14ac:dyDescent="0.3">
      <c r="A49">
        <v>-4.7E-7</v>
      </c>
      <c r="B49">
        <f t="shared" si="0"/>
        <v>28</v>
      </c>
      <c r="C49" s="16" t="s">
        <v>94</v>
      </c>
      <c r="D49" s="15">
        <f t="shared" si="4"/>
        <v>75.999976970000006</v>
      </c>
      <c r="E49" s="10">
        <v>0</v>
      </c>
      <c r="F49" s="10">
        <v>10</v>
      </c>
      <c r="G49" s="10">
        <v>0</v>
      </c>
      <c r="H49" s="10">
        <v>0</v>
      </c>
      <c r="I49" s="10">
        <v>0</v>
      </c>
      <c r="J49" s="10">
        <v>0</v>
      </c>
      <c r="K49" s="21">
        <v>14</v>
      </c>
      <c r="L49" s="10">
        <v>14</v>
      </c>
      <c r="M49" s="10">
        <v>0</v>
      </c>
      <c r="N49" s="10">
        <v>0</v>
      </c>
      <c r="O49" s="10">
        <v>0</v>
      </c>
      <c r="P49" s="10">
        <v>0</v>
      </c>
      <c r="Q49" s="10">
        <v>7</v>
      </c>
      <c r="R49" s="10">
        <v>11</v>
      </c>
      <c r="S49" s="10">
        <v>0</v>
      </c>
      <c r="T49" s="10">
        <v>0</v>
      </c>
      <c r="U49" s="10">
        <v>0</v>
      </c>
      <c r="V49" s="3">
        <v>0</v>
      </c>
      <c r="W49" s="10">
        <v>5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3">
        <v>0</v>
      </c>
      <c r="AR49" s="10">
        <v>0</v>
      </c>
      <c r="AS49" s="10">
        <v>0</v>
      </c>
      <c r="AT49" s="10">
        <v>0</v>
      </c>
      <c r="AU49" s="10">
        <v>5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3</v>
      </c>
      <c r="BC49" s="10">
        <v>0</v>
      </c>
      <c r="BD49" s="10">
        <v>7</v>
      </c>
      <c r="BE49" s="3">
        <v>0</v>
      </c>
      <c r="BF49" s="10">
        <v>0</v>
      </c>
      <c r="BG49" s="3">
        <v>0</v>
      </c>
      <c r="BH49" s="10">
        <v>0</v>
      </c>
      <c r="BI49" s="10">
        <v>0</v>
      </c>
      <c r="BJ49" s="3">
        <v>0</v>
      </c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>
        <f t="shared" si="5"/>
        <v>76</v>
      </c>
      <c r="CG49" s="3">
        <f t="shared" si="3"/>
        <v>47</v>
      </c>
      <c r="CH49" s="3" t="str">
        <f>VLOOKUP(CG49,'NOVATOS E INTERMEDIOS'!$B$3:$C$103,2,FALSE)</f>
        <v>TAEKWONDO JUCARO</v>
      </c>
      <c r="CI49" s="4">
        <f>VLOOKUP(CH49,'NOVATOS E INTERMEDIOS'!$C$3:$CF$103,2,FALSE)</f>
        <v>35.999926049999999</v>
      </c>
    </row>
    <row r="50" spans="1:87" x14ac:dyDescent="0.3">
      <c r="A50">
        <v>-4.7999999999999996E-7</v>
      </c>
      <c r="B50">
        <f t="shared" si="0"/>
        <v>18</v>
      </c>
      <c r="C50" s="16" t="s">
        <v>28</v>
      </c>
      <c r="D50" s="15">
        <f t="shared" si="4"/>
        <v>137.999976</v>
      </c>
      <c r="E50" s="10">
        <v>2</v>
      </c>
      <c r="F50" s="10">
        <v>8</v>
      </c>
      <c r="G50" s="10">
        <v>5</v>
      </c>
      <c r="H50" s="10">
        <v>0</v>
      </c>
      <c r="I50" s="10">
        <v>3</v>
      </c>
      <c r="J50" s="10">
        <v>17</v>
      </c>
      <c r="K50" s="21">
        <v>3</v>
      </c>
      <c r="L50" s="10">
        <v>0</v>
      </c>
      <c r="M50" s="10">
        <v>0</v>
      </c>
      <c r="N50" s="10">
        <v>0</v>
      </c>
      <c r="O50" s="10">
        <v>17</v>
      </c>
      <c r="P50" s="10">
        <v>11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3">
        <v>0</v>
      </c>
      <c r="W50" s="10">
        <v>0</v>
      </c>
      <c r="X50" s="10">
        <v>0</v>
      </c>
      <c r="Y50" s="10">
        <v>0</v>
      </c>
      <c r="Z50" s="10">
        <v>5</v>
      </c>
      <c r="AA50" s="10">
        <v>0</v>
      </c>
      <c r="AB50" s="10">
        <v>3</v>
      </c>
      <c r="AC50" s="10">
        <v>0</v>
      </c>
      <c r="AD50" s="10">
        <v>0</v>
      </c>
      <c r="AE50" s="10">
        <v>14</v>
      </c>
      <c r="AF50" s="10">
        <v>20</v>
      </c>
      <c r="AG50" s="10">
        <v>11</v>
      </c>
      <c r="AH50" s="10">
        <v>3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6</v>
      </c>
      <c r="AQ50" s="3">
        <v>0</v>
      </c>
      <c r="AR50" s="10">
        <v>0</v>
      </c>
      <c r="AS50" s="10">
        <v>5</v>
      </c>
      <c r="AT50" s="10">
        <v>0</v>
      </c>
      <c r="AU50" s="10">
        <v>5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3">
        <v>0</v>
      </c>
      <c r="BF50" s="10">
        <v>0</v>
      </c>
      <c r="BG50" s="3">
        <v>0</v>
      </c>
      <c r="BH50" s="10">
        <v>0</v>
      </c>
      <c r="BI50" s="10">
        <v>0</v>
      </c>
      <c r="BJ50" s="3">
        <v>0</v>
      </c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>
        <f t="shared" si="5"/>
        <v>138</v>
      </c>
      <c r="CG50" s="3">
        <f t="shared" si="3"/>
        <v>48</v>
      </c>
      <c r="CH50" s="3" t="str">
        <f>VLOOKUP(CG50,'NOVATOS E INTERMEDIOS'!$B$3:$C$103,2,FALSE)</f>
        <v>YONG TIGER</v>
      </c>
      <c r="CI50" s="4">
        <f>VLOOKUP(CH50,'NOVATOS E INTERMEDIOS'!$C$3:$CF$103,2,FALSE)</f>
        <v>34.999900009999998</v>
      </c>
    </row>
    <row r="51" spans="1:87" x14ac:dyDescent="0.3">
      <c r="A51">
        <v>-4.8999999999999997E-7</v>
      </c>
      <c r="B51">
        <f t="shared" si="0"/>
        <v>49</v>
      </c>
      <c r="C51" s="17" t="s">
        <v>34</v>
      </c>
      <c r="D51" s="15">
        <f t="shared" si="4"/>
        <v>32.99997501</v>
      </c>
      <c r="E51" s="10">
        <v>0</v>
      </c>
      <c r="F51" s="10">
        <v>8</v>
      </c>
      <c r="G51" s="10">
        <v>5</v>
      </c>
      <c r="H51" s="10">
        <v>0</v>
      </c>
      <c r="I51" s="10">
        <v>0</v>
      </c>
      <c r="J51" s="10">
        <v>3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3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3">
        <v>0</v>
      </c>
      <c r="AR51" s="10">
        <v>0</v>
      </c>
      <c r="AS51" s="10">
        <v>5</v>
      </c>
      <c r="AT51" s="10">
        <v>0</v>
      </c>
      <c r="AU51" s="10">
        <v>0</v>
      </c>
      <c r="AV51" s="10">
        <v>0</v>
      </c>
      <c r="AW51" s="10">
        <v>0</v>
      </c>
      <c r="AX51" s="10">
        <v>11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3">
        <v>0</v>
      </c>
      <c r="BF51" s="10">
        <v>0</v>
      </c>
      <c r="BG51" s="3">
        <v>0</v>
      </c>
      <c r="BH51" s="10">
        <v>0</v>
      </c>
      <c r="BI51" s="10">
        <v>0</v>
      </c>
      <c r="BJ51" s="3">
        <v>0</v>
      </c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>
        <f t="shared" si="5"/>
        <v>33</v>
      </c>
      <c r="CG51" s="3">
        <f t="shared" si="3"/>
        <v>49</v>
      </c>
      <c r="CH51" s="3" t="str">
        <f>VLOOKUP(CG51,'NOVATOS E INTERMEDIOS'!$B$3:$C$103,2,FALSE)</f>
        <v>LIGA CANTONAL MEJIA</v>
      </c>
      <c r="CI51" s="4">
        <f>VLOOKUP(CH51,'NOVATOS E INTERMEDIOS'!$C$3:$CF$103,2,FALSE)</f>
        <v>32.99997501</v>
      </c>
    </row>
    <row r="52" spans="1:87" x14ac:dyDescent="0.3">
      <c r="A52">
        <v>-4.9999999999999998E-7</v>
      </c>
      <c r="B52">
        <f t="shared" si="0"/>
        <v>77</v>
      </c>
      <c r="C52" s="16" t="s">
        <v>60</v>
      </c>
      <c r="D52" s="15">
        <f t="shared" si="4"/>
        <v>5.9999739999999999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3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6</v>
      </c>
      <c r="AQ52" s="3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3">
        <v>0</v>
      </c>
      <c r="BF52" s="10">
        <v>0</v>
      </c>
      <c r="BG52" s="3">
        <v>0</v>
      </c>
      <c r="BH52" s="10">
        <v>0</v>
      </c>
      <c r="BI52" s="10">
        <v>0</v>
      </c>
      <c r="BJ52" s="3">
        <v>0</v>
      </c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>
        <f t="shared" si="5"/>
        <v>6</v>
      </c>
      <c r="CG52" s="3">
        <f t="shared" si="3"/>
        <v>50</v>
      </c>
      <c r="CH52" s="3" t="str">
        <f>VLOOKUP(CG52,'NOVATOS E INTERMEDIOS'!$B$3:$C$103,2,FALSE)</f>
        <v>JERATHEL</v>
      </c>
      <c r="CI52" s="4">
        <f>VLOOKUP(CH52,'NOVATOS E INTERMEDIOS'!$C$3:$CF$103,2,FALSE)</f>
        <v>31.999982370000001</v>
      </c>
    </row>
    <row r="53" spans="1:87" x14ac:dyDescent="0.3">
      <c r="A53">
        <v>-5.0999999999999999E-7</v>
      </c>
      <c r="B53">
        <f t="shared" si="0"/>
        <v>89</v>
      </c>
      <c r="C53" s="16" t="s">
        <v>10</v>
      </c>
      <c r="D53" s="15">
        <f t="shared" si="4"/>
        <v>1.99997297</v>
      </c>
      <c r="E53" s="10">
        <v>0</v>
      </c>
      <c r="F53" s="10">
        <v>2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3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3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3">
        <v>0</v>
      </c>
      <c r="BF53" s="10">
        <v>0</v>
      </c>
      <c r="BG53" s="3">
        <v>0</v>
      </c>
      <c r="BH53" s="10">
        <v>0</v>
      </c>
      <c r="BI53" s="10">
        <v>0</v>
      </c>
      <c r="BJ53" s="3">
        <v>0</v>
      </c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>
        <f t="shared" si="5"/>
        <v>2</v>
      </c>
      <c r="CG53" s="3">
        <f t="shared" si="3"/>
        <v>51</v>
      </c>
      <c r="CH53" s="3" t="str">
        <f>VLOOKUP(CG53,'NOVATOS E INTERMEDIOS'!$B$3:$C$103,2,FALSE)</f>
        <v>HIMCHARI DONJANG</v>
      </c>
      <c r="CI53" s="4">
        <f>VLOOKUP(CH53,'NOVATOS E INTERMEDIOS'!$C$3:$CF$103,2,FALSE)</f>
        <v>29.99998776</v>
      </c>
    </row>
    <row r="54" spans="1:87" x14ac:dyDescent="0.3">
      <c r="A54">
        <v>-5.2E-7</v>
      </c>
      <c r="B54">
        <f t="shared" si="0"/>
        <v>10</v>
      </c>
      <c r="C54" s="18" t="s">
        <v>95</v>
      </c>
      <c r="D54" s="15">
        <f t="shared" si="4"/>
        <v>199.99997192000001</v>
      </c>
      <c r="E54" s="10">
        <v>2</v>
      </c>
      <c r="F54" s="10">
        <v>20</v>
      </c>
      <c r="G54" s="10">
        <v>0</v>
      </c>
      <c r="H54" s="10">
        <v>20</v>
      </c>
      <c r="I54" s="10">
        <v>0</v>
      </c>
      <c r="J54" s="10">
        <v>0</v>
      </c>
      <c r="K54" s="10">
        <v>0</v>
      </c>
      <c r="L54" s="10">
        <v>0</v>
      </c>
      <c r="M54" s="10">
        <v>3</v>
      </c>
      <c r="N54" s="10">
        <v>3</v>
      </c>
      <c r="O54" s="10">
        <v>20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3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17</v>
      </c>
      <c r="AG54" s="10">
        <v>0</v>
      </c>
      <c r="AH54" s="10">
        <v>25</v>
      </c>
      <c r="AI54" s="10">
        <v>25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8</v>
      </c>
      <c r="AQ54" s="10">
        <v>17</v>
      </c>
      <c r="AR54" s="10">
        <v>0</v>
      </c>
      <c r="AS54" s="10">
        <v>5</v>
      </c>
      <c r="AT54" s="10">
        <v>0</v>
      </c>
      <c r="AU54" s="10">
        <v>0</v>
      </c>
      <c r="AV54" s="10">
        <v>0</v>
      </c>
      <c r="AW54" s="10">
        <v>0</v>
      </c>
      <c r="AX54" s="10">
        <v>7</v>
      </c>
      <c r="AY54" s="10">
        <v>0</v>
      </c>
      <c r="AZ54" s="10">
        <v>0</v>
      </c>
      <c r="BA54" s="10">
        <v>17</v>
      </c>
      <c r="BB54" s="10">
        <v>0</v>
      </c>
      <c r="BC54" s="10">
        <v>11</v>
      </c>
      <c r="BD54" s="10">
        <v>0</v>
      </c>
      <c r="BE54" s="3">
        <v>0</v>
      </c>
      <c r="BF54" s="10">
        <v>0</v>
      </c>
      <c r="BG54" s="3">
        <v>0</v>
      </c>
      <c r="BH54" s="10">
        <v>0</v>
      </c>
      <c r="BI54" s="10">
        <v>0</v>
      </c>
      <c r="BJ54" s="3">
        <v>0</v>
      </c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>
        <f t="shared" si="5"/>
        <v>200</v>
      </c>
      <c r="CG54" s="3">
        <f t="shared" si="3"/>
        <v>52</v>
      </c>
      <c r="CH54" s="3" t="str">
        <f>VLOOKUP(CG54,'NOVATOS E INTERMEDIOS'!$B$3:$C$103,2,FALSE)</f>
        <v>DECIAP</v>
      </c>
      <c r="CI54" s="4">
        <f>VLOOKUP(CH54,'NOVATOS E INTERMEDIOS'!$C$3:$CF$103,2,FALSE)</f>
        <v>28.999996769999999</v>
      </c>
    </row>
    <row r="55" spans="1:87" x14ac:dyDescent="0.3">
      <c r="A55">
        <v>-5.3000000000000001E-7</v>
      </c>
      <c r="B55">
        <f t="shared" si="0"/>
        <v>65</v>
      </c>
      <c r="C55" s="16" t="s">
        <v>35</v>
      </c>
      <c r="D55" s="15">
        <f t="shared" si="4"/>
        <v>15.99997085</v>
      </c>
      <c r="E55" s="10">
        <v>0</v>
      </c>
      <c r="F55" s="10">
        <v>6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3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10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3">
        <v>0</v>
      </c>
      <c r="BF55" s="10">
        <v>0</v>
      </c>
      <c r="BG55" s="3">
        <v>0</v>
      </c>
      <c r="BH55" s="10">
        <v>0</v>
      </c>
      <c r="BI55" s="10">
        <v>0</v>
      </c>
      <c r="BJ55" s="3">
        <v>0</v>
      </c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>
        <f t="shared" si="5"/>
        <v>16</v>
      </c>
      <c r="CG55" s="3">
        <f t="shared" si="3"/>
        <v>53</v>
      </c>
      <c r="CH55" s="3" t="str">
        <f>VLOOKUP(CG55,'NOVATOS E INTERMEDIOS'!$B$3:$C$103,2,FALSE)</f>
        <v>DRAGON GYM</v>
      </c>
      <c r="CI55" s="4">
        <f>VLOOKUP(CH55,'NOVATOS E INTERMEDIOS'!$C$3:$CF$103,2,FALSE)</f>
        <v>28.999995599999998</v>
      </c>
    </row>
    <row r="56" spans="1:87" x14ac:dyDescent="0.3">
      <c r="A56">
        <v>-5.4000000000000002E-7</v>
      </c>
      <c r="B56">
        <f t="shared" si="0"/>
        <v>25</v>
      </c>
      <c r="C56" s="16" t="s">
        <v>70</v>
      </c>
      <c r="D56" s="15">
        <f t="shared" si="4"/>
        <v>94.999969759999999</v>
      </c>
      <c r="E56" s="10">
        <v>0</v>
      </c>
      <c r="F56" s="10">
        <v>10</v>
      </c>
      <c r="G56" s="10">
        <v>0</v>
      </c>
      <c r="H56" s="10">
        <v>0</v>
      </c>
      <c r="I56" s="10">
        <v>0</v>
      </c>
      <c r="J56" s="10">
        <v>0</v>
      </c>
      <c r="K56" s="21">
        <v>1</v>
      </c>
      <c r="L56" s="10">
        <v>0</v>
      </c>
      <c r="M56" s="10">
        <v>0</v>
      </c>
      <c r="N56" s="10">
        <v>20</v>
      </c>
      <c r="O56" s="10">
        <v>0</v>
      </c>
      <c r="P56" s="10">
        <v>0</v>
      </c>
      <c r="Q56" s="10">
        <v>0</v>
      </c>
      <c r="R56" s="10">
        <v>3</v>
      </c>
      <c r="S56" s="10">
        <v>0</v>
      </c>
      <c r="T56" s="10">
        <v>0</v>
      </c>
      <c r="U56" s="10">
        <v>0</v>
      </c>
      <c r="V56" s="3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3</v>
      </c>
      <c r="AL56" s="10">
        <v>0</v>
      </c>
      <c r="AM56" s="10">
        <v>0</v>
      </c>
      <c r="AN56" s="10">
        <v>0</v>
      </c>
      <c r="AO56" s="10">
        <v>0</v>
      </c>
      <c r="AP56" s="10">
        <v>6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14</v>
      </c>
      <c r="AW56" s="10">
        <v>0</v>
      </c>
      <c r="AX56" s="10">
        <v>1</v>
      </c>
      <c r="AY56" s="10">
        <v>3</v>
      </c>
      <c r="AZ56" s="10">
        <v>3</v>
      </c>
      <c r="BA56" s="10">
        <v>0</v>
      </c>
      <c r="BB56" s="10">
        <v>0</v>
      </c>
      <c r="BC56" s="10">
        <v>0</v>
      </c>
      <c r="BD56" s="10">
        <v>0</v>
      </c>
      <c r="BE56" s="3">
        <v>0</v>
      </c>
      <c r="BF56" s="10">
        <v>0</v>
      </c>
      <c r="BG56" s="10">
        <v>11</v>
      </c>
      <c r="BH56" s="10">
        <v>0</v>
      </c>
      <c r="BI56" s="10">
        <v>0</v>
      </c>
      <c r="BJ56" s="3">
        <v>20</v>
      </c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>
        <f t="shared" si="5"/>
        <v>95</v>
      </c>
      <c r="CG56" s="3">
        <f t="shared" si="3"/>
        <v>54</v>
      </c>
      <c r="CH56" s="3" t="str">
        <f>VLOOKUP(CG56,'NOVATOS E INTERMEDIOS'!$B$3:$C$103,2,FALSE)</f>
        <v>SIM JANG TEAM</v>
      </c>
      <c r="CI56" s="4">
        <f>VLOOKUP(CH56,'NOVATOS E INTERMEDIOS'!$C$3:$CF$103,2,FALSE)</f>
        <v>26.999940720000001</v>
      </c>
    </row>
    <row r="57" spans="1:87" x14ac:dyDescent="0.3">
      <c r="A57">
        <v>-5.5000000000000003E-7</v>
      </c>
      <c r="B57">
        <f t="shared" si="0"/>
        <v>8</v>
      </c>
      <c r="C57" s="16" t="s">
        <v>36</v>
      </c>
      <c r="D57" s="15">
        <f t="shared" si="4"/>
        <v>237.99996865</v>
      </c>
      <c r="E57" s="10">
        <v>0</v>
      </c>
      <c r="F57" s="10">
        <v>22</v>
      </c>
      <c r="G57" s="10">
        <v>5</v>
      </c>
      <c r="H57" s="10">
        <v>0</v>
      </c>
      <c r="I57" s="10">
        <v>7</v>
      </c>
      <c r="J57" s="10">
        <v>14</v>
      </c>
      <c r="K57" s="10">
        <v>0</v>
      </c>
      <c r="L57" s="21">
        <v>7</v>
      </c>
      <c r="M57" s="10">
        <v>25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3">
        <v>0</v>
      </c>
      <c r="W57" s="10">
        <v>0</v>
      </c>
      <c r="X57" s="10">
        <v>0</v>
      </c>
      <c r="Y57" s="10">
        <v>5</v>
      </c>
      <c r="Z57" s="10">
        <v>5</v>
      </c>
      <c r="AA57" s="10">
        <v>20</v>
      </c>
      <c r="AB57" s="10">
        <v>17</v>
      </c>
      <c r="AC57" s="10">
        <v>20</v>
      </c>
      <c r="AD57" s="10">
        <v>25</v>
      </c>
      <c r="AE57" s="10">
        <v>0</v>
      </c>
      <c r="AF57" s="10">
        <v>0</v>
      </c>
      <c r="AG57" s="10">
        <v>0</v>
      </c>
      <c r="AH57" s="10">
        <v>0</v>
      </c>
      <c r="AI57" s="10">
        <v>14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5</v>
      </c>
      <c r="AV57" s="10">
        <v>7</v>
      </c>
      <c r="AW57" s="10">
        <v>0</v>
      </c>
      <c r="AX57" s="10">
        <v>0</v>
      </c>
      <c r="AY57" s="10">
        <v>25</v>
      </c>
      <c r="AZ57" s="10">
        <v>0</v>
      </c>
      <c r="BA57" s="10">
        <v>14</v>
      </c>
      <c r="BB57" s="10">
        <v>0</v>
      </c>
      <c r="BC57" s="10">
        <v>0</v>
      </c>
      <c r="BD57" s="10">
        <v>1</v>
      </c>
      <c r="BE57" s="3">
        <v>0</v>
      </c>
      <c r="BF57" s="10">
        <v>0</v>
      </c>
      <c r="BG57" s="3">
        <v>0</v>
      </c>
      <c r="BH57" s="10">
        <v>0</v>
      </c>
      <c r="BI57" s="10">
        <v>0</v>
      </c>
      <c r="BJ57" s="3">
        <v>0</v>
      </c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>
        <f t="shared" si="5"/>
        <v>238</v>
      </c>
      <c r="CG57" s="3">
        <f t="shared" si="3"/>
        <v>55</v>
      </c>
      <c r="CH57" s="3" t="str">
        <f>VLOOKUP(CG57,'NOVATOS E INTERMEDIOS'!$B$3:$C$103,2,FALSE)</f>
        <v>PANDADEMON</v>
      </c>
      <c r="CI57" s="4">
        <f>VLOOKUP(CH57,'NOVATOS E INTERMEDIOS'!$C$3:$CF$103,2,FALSE)</f>
        <v>25.99996157</v>
      </c>
    </row>
    <row r="58" spans="1:87" x14ac:dyDescent="0.3">
      <c r="A58">
        <v>-5.6000000000000004E-7</v>
      </c>
      <c r="B58">
        <f t="shared" si="0"/>
        <v>90</v>
      </c>
      <c r="C58" s="16" t="s">
        <v>37</v>
      </c>
      <c r="D58" s="15">
        <f t="shared" si="4"/>
        <v>1.99996752</v>
      </c>
      <c r="E58" s="10">
        <v>0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3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3">
        <v>0</v>
      </c>
      <c r="BF58" s="10">
        <v>0</v>
      </c>
      <c r="BG58" s="3">
        <v>0</v>
      </c>
      <c r="BH58" s="10">
        <v>0</v>
      </c>
      <c r="BI58" s="10">
        <v>0</v>
      </c>
      <c r="BJ58" s="3">
        <v>0</v>
      </c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>
        <f t="shared" si="5"/>
        <v>2</v>
      </c>
      <c r="CG58" s="3">
        <f t="shared" si="3"/>
        <v>56</v>
      </c>
      <c r="CH58" s="3" t="str">
        <f>VLOOKUP(CG58,'NOVATOS E INTERMEDIOS'!$B$3:$C$103,2,FALSE)</f>
        <v xml:space="preserve">TAE BAEK ECUADOR </v>
      </c>
      <c r="CI58" s="4">
        <f>VLOOKUP(CH58,'NOVATOS E INTERMEDIOS'!$C$3:$CF$103,2,FALSE)</f>
        <v>25.999937599999999</v>
      </c>
    </row>
    <row r="59" spans="1:87" x14ac:dyDescent="0.3">
      <c r="A59">
        <v>-5.7000000000000005E-7</v>
      </c>
      <c r="B59">
        <f t="shared" si="0"/>
        <v>81</v>
      </c>
      <c r="C59" s="16" t="s">
        <v>96</v>
      </c>
      <c r="D59" s="15">
        <f t="shared" si="4"/>
        <v>3.9999663700000001</v>
      </c>
      <c r="E59" s="10">
        <v>0</v>
      </c>
      <c r="F59" s="10">
        <v>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3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2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3">
        <v>0</v>
      </c>
      <c r="BF59" s="10">
        <v>0</v>
      </c>
      <c r="BG59" s="3">
        <v>0</v>
      </c>
      <c r="BH59" s="10">
        <v>0</v>
      </c>
      <c r="BI59" s="10">
        <v>0</v>
      </c>
      <c r="BJ59" s="3">
        <v>0</v>
      </c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>
        <f t="shared" si="5"/>
        <v>4</v>
      </c>
      <c r="CG59" s="3">
        <f t="shared" si="3"/>
        <v>57</v>
      </c>
      <c r="CH59" s="3" t="str">
        <f>VLOOKUP(CG59,'NOVATOS E INTERMEDIOS'!$B$3:$C$103,2,FALSE)</f>
        <v>RAIG de LLUM</v>
      </c>
      <c r="CI59" s="4">
        <f>VLOOKUP(CH59,'NOVATOS E INTERMEDIOS'!$C$3:$CF$103,2,FALSE)</f>
        <v>24.999956449999999</v>
      </c>
    </row>
    <row r="60" spans="1:87" x14ac:dyDescent="0.3">
      <c r="A60">
        <v>-5.7999999999999995E-7</v>
      </c>
      <c r="B60">
        <f t="shared" si="0"/>
        <v>24</v>
      </c>
      <c r="C60" s="16" t="s">
        <v>61</v>
      </c>
      <c r="D60" s="15">
        <f t="shared" si="4"/>
        <v>100.99996520000001</v>
      </c>
      <c r="E60" s="10">
        <v>0</v>
      </c>
      <c r="F60" s="10">
        <v>8</v>
      </c>
      <c r="G60" s="10">
        <v>5</v>
      </c>
      <c r="H60" s="10">
        <v>0</v>
      </c>
      <c r="I60" s="10">
        <v>0</v>
      </c>
      <c r="J60" s="10">
        <v>0</v>
      </c>
      <c r="K60" s="20">
        <v>0</v>
      </c>
      <c r="L60" s="10">
        <v>25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3">
        <v>0</v>
      </c>
      <c r="W60" s="10">
        <v>0</v>
      </c>
      <c r="X60" s="10">
        <v>0</v>
      </c>
      <c r="Y60" s="10">
        <v>5</v>
      </c>
      <c r="Z60" s="10">
        <v>0</v>
      </c>
      <c r="AA60" s="10">
        <v>14</v>
      </c>
      <c r="AB60" s="10">
        <v>7</v>
      </c>
      <c r="AC60" s="10">
        <v>0</v>
      </c>
      <c r="AD60" s="10">
        <v>0</v>
      </c>
      <c r="AE60" s="10">
        <v>20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5</v>
      </c>
      <c r="AS60" s="10">
        <v>0</v>
      </c>
      <c r="AT60" s="10">
        <v>0</v>
      </c>
      <c r="AU60" s="10">
        <v>0</v>
      </c>
      <c r="AV60" s="10">
        <v>11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3">
        <v>0</v>
      </c>
      <c r="BF60" s="10">
        <v>1</v>
      </c>
      <c r="BG60" s="3">
        <v>0</v>
      </c>
      <c r="BH60" s="10">
        <v>0</v>
      </c>
      <c r="BI60" s="10">
        <v>0</v>
      </c>
      <c r="BJ60" s="3">
        <v>0</v>
      </c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>
        <f t="shared" si="5"/>
        <v>101</v>
      </c>
      <c r="CG60" s="3">
        <f t="shared" si="3"/>
        <v>58</v>
      </c>
      <c r="CH60" s="3" t="str">
        <f>VLOOKUP(CG60,'NOVATOS E INTERMEDIOS'!$B$3:$C$103,2,FALSE)</f>
        <v>FIRST CLASS CALDERON</v>
      </c>
      <c r="CI60" s="4">
        <f>VLOOKUP(CH60,'NOVATOS E INTERMEDIOS'!$C$3:$CF$103,2,FALSE)</f>
        <v>22.999991600000001</v>
      </c>
    </row>
    <row r="61" spans="1:87" x14ac:dyDescent="0.3">
      <c r="A61">
        <v>-5.8999999999999996E-7</v>
      </c>
      <c r="B61">
        <f t="shared" si="0"/>
        <v>79</v>
      </c>
      <c r="C61" s="18" t="s">
        <v>93</v>
      </c>
      <c r="D61" s="4">
        <f t="shared" si="4"/>
        <v>4.9999640100000002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5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10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10">
        <v>0</v>
      </c>
      <c r="BD61" s="10">
        <v>0</v>
      </c>
      <c r="BE61" s="3">
        <v>0</v>
      </c>
      <c r="BF61" s="10">
        <v>0</v>
      </c>
      <c r="BG61" s="3">
        <v>0</v>
      </c>
      <c r="BH61" s="10">
        <v>0</v>
      </c>
      <c r="BI61" s="10">
        <v>0</v>
      </c>
      <c r="BJ61" s="3">
        <v>0</v>
      </c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>
        <f t="shared" si="5"/>
        <v>5</v>
      </c>
      <c r="CG61" s="3">
        <f t="shared" si="3"/>
        <v>59</v>
      </c>
      <c r="CH61" s="3" t="str">
        <f>VLOOKUP(CG61,'NOVATOS E INTERMEDIOS'!$B$3:$C$103,2,FALSE)</f>
        <v>JUVENTUS</v>
      </c>
      <c r="CI61" s="4">
        <f>VLOOKUP(CH61,'NOVATOS E INTERMEDIOS'!$C$3:$CF$103,2,FALSE)</f>
        <v>21.999983199999999</v>
      </c>
    </row>
    <row r="62" spans="1:87" x14ac:dyDescent="0.3">
      <c r="A62">
        <v>-5.9999999999999997E-7</v>
      </c>
      <c r="B62">
        <f t="shared" si="0"/>
        <v>73</v>
      </c>
      <c r="C62" s="16" t="s">
        <v>22</v>
      </c>
      <c r="D62" s="4">
        <f t="shared" si="4"/>
        <v>7.9999627999999996</v>
      </c>
      <c r="E62" s="3">
        <v>0</v>
      </c>
      <c r="F62" s="3">
        <v>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10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10">
        <v>0</v>
      </c>
      <c r="BD62" s="10">
        <v>0</v>
      </c>
      <c r="BE62" s="3">
        <v>0</v>
      </c>
      <c r="BF62" s="10">
        <v>0</v>
      </c>
      <c r="BG62" s="3">
        <v>0</v>
      </c>
      <c r="BH62" s="10">
        <v>0</v>
      </c>
      <c r="BI62" s="10">
        <v>0</v>
      </c>
      <c r="BJ62" s="3">
        <v>0</v>
      </c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>
        <f t="shared" si="5"/>
        <v>8</v>
      </c>
      <c r="CG62" s="3">
        <f t="shared" si="3"/>
        <v>60</v>
      </c>
      <c r="CH62" s="10" t="str">
        <f>VLOOKUP(CG62,'NOVATOS E INTERMEDIOS'!$B$3:$C$103,2,FALSE)</f>
        <v>CHONKWON</v>
      </c>
      <c r="CI62" s="15">
        <f>VLOOKUP(CH62,'NOVATOS E INTERMEDIOS'!$C$3:$CF$103,2,FALSE)</f>
        <v>19.99999832</v>
      </c>
    </row>
    <row r="63" spans="1:87" x14ac:dyDescent="0.3">
      <c r="A63">
        <v>-6.0999999999999998E-7</v>
      </c>
      <c r="B63">
        <f t="shared" si="0"/>
        <v>55</v>
      </c>
      <c r="C63" s="16" t="s">
        <v>23</v>
      </c>
      <c r="D63" s="4">
        <f t="shared" si="4"/>
        <v>25.99996157</v>
      </c>
      <c r="E63" s="3">
        <v>0</v>
      </c>
      <c r="F63" s="3">
        <v>14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2</v>
      </c>
      <c r="AQ63" s="10">
        <v>0</v>
      </c>
      <c r="AR63" s="3">
        <v>5</v>
      </c>
      <c r="AS63" s="3">
        <v>5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10">
        <v>0</v>
      </c>
      <c r="BD63" s="10">
        <v>0</v>
      </c>
      <c r="BE63" s="3">
        <v>0</v>
      </c>
      <c r="BF63" s="10">
        <v>0</v>
      </c>
      <c r="BG63" s="3">
        <v>0</v>
      </c>
      <c r="BH63" s="10">
        <v>0</v>
      </c>
      <c r="BI63" s="10">
        <v>0</v>
      </c>
      <c r="BJ63" s="3">
        <v>0</v>
      </c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>
        <f t="shared" si="5"/>
        <v>26</v>
      </c>
      <c r="CG63" s="3">
        <f t="shared" si="3"/>
        <v>61</v>
      </c>
      <c r="CH63" s="3" t="str">
        <f>VLOOKUP(CG63,'NOVATOS E INTERMEDIOS'!$B$3:$C$103,2,FALSE)</f>
        <v>TEAM VENCEDORES</v>
      </c>
      <c r="CI63" s="4">
        <f>VLOOKUP(CH63,'NOVATOS E INTERMEDIOS'!$C$3:$CF$103,2,FALSE)</f>
        <v>18.999920800000002</v>
      </c>
    </row>
    <row r="64" spans="1:87" x14ac:dyDescent="0.3">
      <c r="A64">
        <v>-6.1999999999999999E-7</v>
      </c>
      <c r="B64">
        <f t="shared" si="0"/>
        <v>67</v>
      </c>
      <c r="C64" s="16" t="s">
        <v>40</v>
      </c>
      <c r="D64" s="4">
        <f t="shared" si="4"/>
        <v>11.99996032</v>
      </c>
      <c r="E64" s="3">
        <v>0</v>
      </c>
      <c r="F64" s="3">
        <v>2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10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10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10">
        <v>0</v>
      </c>
      <c r="BD64" s="10">
        <v>0</v>
      </c>
      <c r="BE64" s="3">
        <v>0</v>
      </c>
      <c r="BF64" s="10">
        <v>0</v>
      </c>
      <c r="BG64" s="3">
        <v>0</v>
      </c>
      <c r="BH64" s="10">
        <v>0</v>
      </c>
      <c r="BI64" s="10">
        <v>0</v>
      </c>
      <c r="BJ64" s="3">
        <v>0</v>
      </c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>
        <f t="shared" si="5"/>
        <v>12</v>
      </c>
      <c r="CG64" s="3">
        <f t="shared" si="3"/>
        <v>62</v>
      </c>
      <c r="CH64" s="3" t="str">
        <f>VLOOKUP(CG64,'NOVATOS E INTERMEDIOS'!$B$3:$C$103,2,FALSE)</f>
        <v>TAE DO ACADEMY</v>
      </c>
      <c r="CI64" s="4">
        <f>VLOOKUP(CH64,'NOVATOS E INTERMEDIOS'!$C$3:$CF$103,2,FALSE)</f>
        <v>17.999931119999999</v>
      </c>
    </row>
    <row r="65" spans="1:87" x14ac:dyDescent="0.3">
      <c r="A65">
        <v>-6.3E-7</v>
      </c>
      <c r="B65">
        <f t="shared" si="0"/>
        <v>82</v>
      </c>
      <c r="C65" s="16" t="s">
        <v>46</v>
      </c>
      <c r="D65" s="4">
        <f t="shared" si="4"/>
        <v>3.9999590500000002</v>
      </c>
      <c r="E65" s="3">
        <v>0</v>
      </c>
      <c r="F65" s="3">
        <v>4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10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10">
        <v>0</v>
      </c>
      <c r="BD65" s="10">
        <v>0</v>
      </c>
      <c r="BE65" s="3">
        <v>0</v>
      </c>
      <c r="BF65" s="10">
        <v>0</v>
      </c>
      <c r="BG65" s="3">
        <v>0</v>
      </c>
      <c r="BH65" s="10">
        <v>0</v>
      </c>
      <c r="BI65" s="10">
        <v>0</v>
      </c>
      <c r="BJ65" s="3">
        <v>0</v>
      </c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>
        <f t="shared" si="5"/>
        <v>4</v>
      </c>
      <c r="CG65" s="3">
        <f t="shared" si="3"/>
        <v>63</v>
      </c>
      <c r="CH65" s="3" t="str">
        <f>VLOOKUP(CG65,'NOVATOS E INTERMEDIOS'!$B$3:$C$103,2,FALSE)</f>
        <v>GRAN MASTER</v>
      </c>
      <c r="CI65" s="4">
        <f>VLOOKUP(CH65,'NOVATOS E INTERMEDIOS'!$C$3:$CF$103,2,FALSE)</f>
        <v>16.999990400000002</v>
      </c>
    </row>
    <row r="66" spans="1:87" x14ac:dyDescent="0.3">
      <c r="A66">
        <v>-6.4000000000000001E-7</v>
      </c>
      <c r="B66">
        <f t="shared" si="0"/>
        <v>22</v>
      </c>
      <c r="C66" s="18" t="s">
        <v>97</v>
      </c>
      <c r="D66" s="4">
        <f t="shared" si="4"/>
        <v>112.99995776</v>
      </c>
      <c r="E66" s="3">
        <v>0</v>
      </c>
      <c r="F66" s="3">
        <v>10</v>
      </c>
      <c r="G66" s="3">
        <v>0</v>
      </c>
      <c r="H66" s="3">
        <v>0</v>
      </c>
      <c r="I66" s="3">
        <v>25</v>
      </c>
      <c r="J66" s="3">
        <v>0</v>
      </c>
      <c r="K66" s="21">
        <v>11</v>
      </c>
      <c r="L66" s="3">
        <v>20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5</v>
      </c>
      <c r="Z66" s="3">
        <v>0</v>
      </c>
      <c r="AA66" s="3">
        <v>0</v>
      </c>
      <c r="AB66" s="3">
        <v>11</v>
      </c>
      <c r="AC66" s="3">
        <v>1</v>
      </c>
      <c r="AD66" s="3">
        <v>11</v>
      </c>
      <c r="AE66" s="3">
        <v>3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2</v>
      </c>
      <c r="AQ66" s="10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14</v>
      </c>
      <c r="AZ66" s="3">
        <v>0</v>
      </c>
      <c r="BA66" s="3">
        <v>0</v>
      </c>
      <c r="BB66" s="3">
        <v>0</v>
      </c>
      <c r="BC66" s="10">
        <v>0</v>
      </c>
      <c r="BD66" s="10">
        <v>0</v>
      </c>
      <c r="BE66" s="3">
        <v>0</v>
      </c>
      <c r="BF66" s="10">
        <v>0</v>
      </c>
      <c r="BG66" s="3">
        <v>0</v>
      </c>
      <c r="BH66" s="10">
        <v>0</v>
      </c>
      <c r="BI66" s="10">
        <v>0</v>
      </c>
      <c r="BJ66" s="3">
        <v>0</v>
      </c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>
        <f t="shared" si="5"/>
        <v>113</v>
      </c>
      <c r="CG66" s="3">
        <f t="shared" si="3"/>
        <v>64</v>
      </c>
      <c r="CH66" s="3" t="str">
        <f>VLOOKUP(CG66,'NOVATOS E INTERMEDIOS'!$B$3:$C$103,2,FALSE)</f>
        <v>UNIVERSIDAD CENTRAL (CAMU)</v>
      </c>
      <c r="CI66" s="4">
        <f>VLOOKUP(CH66,'NOVATOS E INTERMEDIOS'!$C$3:$CF$103,2,FALSE)</f>
        <v>16.999911650000001</v>
      </c>
    </row>
    <row r="67" spans="1:87" x14ac:dyDescent="0.3">
      <c r="A67">
        <v>-6.5000000000000002E-7</v>
      </c>
      <c r="B67">
        <f t="shared" ref="B67:B104" si="6">_xlfn.RANK.AVG(D67,$D$3:$D$103,0)</f>
        <v>57</v>
      </c>
      <c r="C67" s="18" t="s">
        <v>98</v>
      </c>
      <c r="D67" s="4">
        <f t="shared" ref="D67:D103" si="7">CF67+A67*ROW()</f>
        <v>24.999956449999999</v>
      </c>
      <c r="E67" s="3">
        <v>0</v>
      </c>
      <c r="F67" s="3">
        <v>10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5</v>
      </c>
      <c r="X67" s="3">
        <v>0</v>
      </c>
      <c r="Y67" s="3">
        <v>0</v>
      </c>
      <c r="Z67" s="3">
        <v>5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10">
        <v>0</v>
      </c>
      <c r="AR67" s="3">
        <v>0</v>
      </c>
      <c r="AS67" s="3">
        <v>5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10">
        <v>0</v>
      </c>
      <c r="BD67" s="10">
        <v>0</v>
      </c>
      <c r="BE67" s="3">
        <v>0</v>
      </c>
      <c r="BF67" s="10">
        <v>0</v>
      </c>
      <c r="BG67" s="3">
        <v>0</v>
      </c>
      <c r="BH67" s="10">
        <v>0</v>
      </c>
      <c r="BI67" s="10">
        <v>0</v>
      </c>
      <c r="BJ67" s="3">
        <v>0</v>
      </c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>
        <f t="shared" ref="CF67:CF98" si="8">SUM(E67:CE67)</f>
        <v>25</v>
      </c>
      <c r="CG67" s="3">
        <f t="shared" si="3"/>
        <v>65</v>
      </c>
      <c r="CH67" s="3" t="str">
        <f>VLOOKUP(CG67,'NOVATOS E INTERMEDIOS'!$B$3:$C$103,2,FALSE)</f>
        <v>MASTER HOME</v>
      </c>
      <c r="CI67" s="4">
        <f>VLOOKUP(CH67,'NOVATOS E INTERMEDIOS'!$C$3:$CF$103,2,FALSE)</f>
        <v>15.99997085</v>
      </c>
    </row>
    <row r="68" spans="1:87" x14ac:dyDescent="0.3">
      <c r="A68">
        <v>-6.6000000000000003E-7</v>
      </c>
      <c r="B68">
        <f t="shared" si="6"/>
        <v>91</v>
      </c>
      <c r="C68" s="18" t="s">
        <v>99</v>
      </c>
      <c r="D68" s="4">
        <f t="shared" si="7"/>
        <v>1.9999551200000001</v>
      </c>
      <c r="E68" s="3">
        <v>0</v>
      </c>
      <c r="F68" s="3">
        <v>2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10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10">
        <v>0</v>
      </c>
      <c r="BD68" s="10">
        <v>0</v>
      </c>
      <c r="BE68" s="3">
        <v>0</v>
      </c>
      <c r="BF68" s="10">
        <v>0</v>
      </c>
      <c r="BG68" s="3">
        <v>0</v>
      </c>
      <c r="BH68" s="10">
        <v>0</v>
      </c>
      <c r="BI68" s="10">
        <v>0</v>
      </c>
      <c r="BJ68" s="3">
        <v>0</v>
      </c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>
        <f t="shared" si="8"/>
        <v>2</v>
      </c>
      <c r="CG68" s="3">
        <f t="shared" ref="CG68:CG103" si="9">CG67+1</f>
        <v>66</v>
      </c>
      <c r="CH68" s="3" t="str">
        <f>VLOOKUP(CG68,'NOVATOS E INTERMEDIOS'!$B$3:$C$103,2,FALSE)</f>
        <v>EQUILIBRIO</v>
      </c>
      <c r="CI68" s="4">
        <f>VLOOKUP(CH68,'NOVATOS E INTERMEDIOS'!$C$3:$CF$103,2,FALSE)</f>
        <v>14.999993760000001</v>
      </c>
    </row>
    <row r="69" spans="1:87" x14ac:dyDescent="0.3">
      <c r="A69">
        <v>-6.7000000000000004E-7</v>
      </c>
      <c r="B69">
        <f t="shared" si="6"/>
        <v>83</v>
      </c>
      <c r="C69" s="16" t="s">
        <v>62</v>
      </c>
      <c r="D69" s="4">
        <f t="shared" si="7"/>
        <v>3.9999537699999999</v>
      </c>
      <c r="E69" s="3">
        <v>0</v>
      </c>
      <c r="F69" s="3">
        <v>2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2</v>
      </c>
      <c r="AQ69" s="10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10">
        <v>0</v>
      </c>
      <c r="BD69" s="10">
        <v>0</v>
      </c>
      <c r="BE69" s="3">
        <v>0</v>
      </c>
      <c r="BF69" s="10">
        <v>0</v>
      </c>
      <c r="BG69" s="3">
        <v>0</v>
      </c>
      <c r="BH69" s="10">
        <v>0</v>
      </c>
      <c r="BI69" s="10">
        <v>0</v>
      </c>
      <c r="BJ69" s="3">
        <v>0</v>
      </c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>
        <f t="shared" si="8"/>
        <v>4</v>
      </c>
      <c r="CG69" s="3">
        <f t="shared" si="9"/>
        <v>67</v>
      </c>
      <c r="CH69" s="3" t="str">
        <f>VLOOKUP(CG69,'NOVATOS E INTERMEDIOS'!$B$3:$C$103,2,FALSE)</f>
        <v>PIONEROS FORTI</v>
      </c>
      <c r="CI69" s="4">
        <f>VLOOKUP(CH69,'NOVATOS E INTERMEDIOS'!$C$3:$CF$103,2,FALSE)</f>
        <v>11.99996032</v>
      </c>
    </row>
    <row r="70" spans="1:87" x14ac:dyDescent="0.3">
      <c r="A70">
        <v>-6.7999999999999995E-7</v>
      </c>
      <c r="B70">
        <f t="shared" si="6"/>
        <v>97</v>
      </c>
      <c r="C70" s="18" t="s">
        <v>100</v>
      </c>
      <c r="D70" s="4">
        <f t="shared" si="7"/>
        <v>-4.7599999999999998E-5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/>
      <c r="AM70" s="3">
        <v>0</v>
      </c>
      <c r="AN70" s="3">
        <v>0</v>
      </c>
      <c r="AO70" s="3">
        <v>0</v>
      </c>
      <c r="AP70" s="3">
        <v>0</v>
      </c>
      <c r="AQ70" s="10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10">
        <v>0</v>
      </c>
      <c r="BD70" s="10">
        <v>0</v>
      </c>
      <c r="BE70" s="3">
        <v>0</v>
      </c>
      <c r="BF70" s="10">
        <v>0</v>
      </c>
      <c r="BG70" s="3">
        <v>0</v>
      </c>
      <c r="BH70" s="10">
        <v>0</v>
      </c>
      <c r="BI70" s="10">
        <v>0</v>
      </c>
      <c r="BJ70" s="3">
        <v>0</v>
      </c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>
        <f t="shared" si="8"/>
        <v>0</v>
      </c>
      <c r="CG70" s="3">
        <f t="shared" si="9"/>
        <v>68</v>
      </c>
      <c r="CH70" s="3" t="str">
        <f>VLOOKUP(CG70,'NOVATOS E INTERMEDIOS'!$B$3:$C$103,2,FALSE)</f>
        <v>DAIGORO</v>
      </c>
      <c r="CI70" s="4">
        <f>VLOOKUP(CH70,'NOVATOS E INTERMEDIOS'!$C$3:$CF$103,2,FALSE)</f>
        <v>10.99999745</v>
      </c>
    </row>
    <row r="71" spans="1:87" x14ac:dyDescent="0.3">
      <c r="A71">
        <v>-6.8999999999999996E-7</v>
      </c>
      <c r="B71">
        <f t="shared" si="6"/>
        <v>38</v>
      </c>
      <c r="C71" s="16" t="s">
        <v>63</v>
      </c>
      <c r="D71" s="4">
        <f t="shared" si="7"/>
        <v>51.999951009999997</v>
      </c>
      <c r="E71" s="3">
        <v>0</v>
      </c>
      <c r="F71" s="3">
        <v>2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5</v>
      </c>
      <c r="X71" s="3">
        <v>0</v>
      </c>
      <c r="Y71" s="3">
        <v>5</v>
      </c>
      <c r="Z71" s="3">
        <v>0</v>
      </c>
      <c r="AA71" s="3">
        <v>0</v>
      </c>
      <c r="AB71" s="3">
        <v>0</v>
      </c>
      <c r="AC71" s="3">
        <v>11</v>
      </c>
      <c r="AD71" s="3">
        <v>0</v>
      </c>
      <c r="AE71" s="3">
        <v>0</v>
      </c>
      <c r="AF71" s="3">
        <v>0</v>
      </c>
      <c r="AG71" s="3">
        <v>0</v>
      </c>
      <c r="AH71" s="3">
        <v>17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2</v>
      </c>
      <c r="AQ71" s="10">
        <v>0</v>
      </c>
      <c r="AR71" s="3">
        <v>0</v>
      </c>
      <c r="AS71" s="3">
        <v>5</v>
      </c>
      <c r="AT71" s="3">
        <v>0</v>
      </c>
      <c r="AU71" s="3">
        <v>5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10">
        <v>0</v>
      </c>
      <c r="BD71" s="10">
        <v>0</v>
      </c>
      <c r="BE71" s="3">
        <v>0</v>
      </c>
      <c r="BF71" s="10">
        <v>0</v>
      </c>
      <c r="BG71" s="3">
        <v>0</v>
      </c>
      <c r="BH71" s="10">
        <v>0</v>
      </c>
      <c r="BI71" s="10">
        <v>0</v>
      </c>
      <c r="BJ71" s="3">
        <v>0</v>
      </c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>
        <f t="shared" si="8"/>
        <v>52</v>
      </c>
      <c r="CG71" s="3">
        <f t="shared" si="9"/>
        <v>69</v>
      </c>
      <c r="CH71" s="3" t="str">
        <f>VLOOKUP(CG71,'NOVATOS E INTERMEDIOS'!$B$3:$C$103,2,FALSE)</f>
        <v>FRANG</v>
      </c>
      <c r="CI71" s="4">
        <f>VLOOKUP(CH71,'NOVATOS E INTERMEDIOS'!$C$3:$CF$103,2,FALSE)</f>
        <v>10.99999272</v>
      </c>
    </row>
    <row r="72" spans="1:87" x14ac:dyDescent="0.3">
      <c r="A72">
        <v>-6.9999999999999997E-7</v>
      </c>
      <c r="B72">
        <f t="shared" si="6"/>
        <v>2</v>
      </c>
      <c r="C72" s="16" t="s">
        <v>41</v>
      </c>
      <c r="D72" s="4">
        <f t="shared" si="7"/>
        <v>448.99994959999998</v>
      </c>
      <c r="E72" s="3">
        <v>6</v>
      </c>
      <c r="F72" s="3">
        <v>36</v>
      </c>
      <c r="G72" s="3">
        <v>5</v>
      </c>
      <c r="H72" s="3">
        <v>17</v>
      </c>
      <c r="I72" s="3">
        <v>14</v>
      </c>
      <c r="J72" s="3">
        <v>1</v>
      </c>
      <c r="K72" s="3">
        <v>0</v>
      </c>
      <c r="L72" s="3">
        <v>0</v>
      </c>
      <c r="M72" s="3">
        <v>0</v>
      </c>
      <c r="N72" s="3">
        <v>25</v>
      </c>
      <c r="O72" s="3">
        <v>14</v>
      </c>
      <c r="P72" s="3">
        <v>7</v>
      </c>
      <c r="Q72" s="3">
        <v>0</v>
      </c>
      <c r="R72" s="3">
        <v>0</v>
      </c>
      <c r="S72" s="3">
        <v>11</v>
      </c>
      <c r="T72" s="3">
        <v>0</v>
      </c>
      <c r="U72" s="3">
        <v>0</v>
      </c>
      <c r="V72" s="3">
        <v>0</v>
      </c>
      <c r="W72" s="3">
        <v>0</v>
      </c>
      <c r="X72" s="3">
        <v>24</v>
      </c>
      <c r="Y72" s="3">
        <v>5</v>
      </c>
      <c r="Z72" s="3">
        <v>5</v>
      </c>
      <c r="AA72" s="22">
        <v>0</v>
      </c>
      <c r="AB72" s="3">
        <v>0</v>
      </c>
      <c r="AC72" s="3">
        <v>17</v>
      </c>
      <c r="AD72" s="3">
        <v>0</v>
      </c>
      <c r="AE72" s="11">
        <v>25</v>
      </c>
      <c r="AF72" s="3">
        <v>0</v>
      </c>
      <c r="AG72" s="3">
        <v>17</v>
      </c>
      <c r="AH72" s="3">
        <v>0</v>
      </c>
      <c r="AI72" s="3">
        <v>1</v>
      </c>
      <c r="AJ72" s="3">
        <v>7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22</v>
      </c>
      <c r="AQ72" s="3">
        <v>20</v>
      </c>
      <c r="AR72" s="3">
        <v>5</v>
      </c>
      <c r="AS72" s="3">
        <v>5</v>
      </c>
      <c r="AT72" s="3">
        <v>20</v>
      </c>
      <c r="AU72" s="3">
        <v>0</v>
      </c>
      <c r="AV72" s="3">
        <v>17</v>
      </c>
      <c r="AW72" s="3">
        <v>3</v>
      </c>
      <c r="AX72" s="3">
        <v>17</v>
      </c>
      <c r="AY72" s="3">
        <v>7</v>
      </c>
      <c r="AZ72" s="3">
        <v>25</v>
      </c>
      <c r="BA72" s="3">
        <v>0</v>
      </c>
      <c r="BB72" s="3">
        <v>20</v>
      </c>
      <c r="BC72" s="3">
        <v>17</v>
      </c>
      <c r="BD72" s="3">
        <v>20</v>
      </c>
      <c r="BE72" s="3">
        <v>14</v>
      </c>
      <c r="BF72" s="10">
        <v>0</v>
      </c>
      <c r="BG72" s="3">
        <v>0</v>
      </c>
      <c r="BH72" s="10">
        <v>0</v>
      </c>
      <c r="BI72" s="10">
        <v>0</v>
      </c>
      <c r="BJ72" s="3">
        <v>0</v>
      </c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>
        <f t="shared" si="8"/>
        <v>449</v>
      </c>
      <c r="CG72" s="3">
        <f t="shared" si="9"/>
        <v>70</v>
      </c>
      <c r="CH72" s="3" t="str">
        <f>VLOOKUP(CG72,'NOVATOS E INTERMEDIOS'!$B$3:$C$103,2,FALSE)</f>
        <v>HUAN TOP GYM</v>
      </c>
      <c r="CI72" s="4">
        <f>VLOOKUP(CH72,'NOVATOS E INTERMEDIOS'!$C$3:$CF$103,2,FALSE)</f>
        <v>10.99998705</v>
      </c>
    </row>
    <row r="73" spans="1:87" x14ac:dyDescent="0.3">
      <c r="A73">
        <v>-7.0999999999999998E-7</v>
      </c>
      <c r="B73">
        <f t="shared" si="6"/>
        <v>37</v>
      </c>
      <c r="C73" s="16" t="s">
        <v>64</v>
      </c>
      <c r="D73" s="4">
        <f t="shared" si="7"/>
        <v>52.999948170000003</v>
      </c>
      <c r="E73" s="3">
        <v>0</v>
      </c>
      <c r="F73" s="3">
        <v>8</v>
      </c>
      <c r="G73" s="3">
        <v>5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14</v>
      </c>
      <c r="AL73" s="3">
        <v>0</v>
      </c>
      <c r="AM73" s="3">
        <v>1</v>
      </c>
      <c r="AN73" s="3">
        <v>11</v>
      </c>
      <c r="AO73" s="3">
        <v>0</v>
      </c>
      <c r="AP73" s="3">
        <v>2</v>
      </c>
      <c r="AQ73" s="3">
        <v>0</v>
      </c>
      <c r="AR73" s="3">
        <v>0</v>
      </c>
      <c r="AS73" s="3">
        <v>5</v>
      </c>
      <c r="AT73" s="3">
        <v>2</v>
      </c>
      <c r="AU73" s="3">
        <v>5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10">
        <v>0</v>
      </c>
      <c r="BE73" s="3">
        <v>0</v>
      </c>
      <c r="BF73" s="10">
        <v>0</v>
      </c>
      <c r="BG73" s="3">
        <v>0</v>
      </c>
      <c r="BH73" s="10">
        <v>0</v>
      </c>
      <c r="BI73" s="10">
        <v>0</v>
      </c>
      <c r="BJ73" s="3">
        <v>0</v>
      </c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>
        <f t="shared" si="8"/>
        <v>53</v>
      </c>
      <c r="CG73" s="3">
        <f t="shared" si="9"/>
        <v>71</v>
      </c>
      <c r="CH73" s="3" t="str">
        <f>VLOOKUP(CG73,'NOVATOS E INTERMEDIOS'!$B$3:$C$103,2,FALSE)</f>
        <v xml:space="preserve">JI DO KWAN </v>
      </c>
      <c r="CI73" s="4">
        <f>VLOOKUP(CH73,'NOVATOS E INTERMEDIOS'!$C$3:$CF$103,2,FALSE)</f>
        <v>9.9999855699999998</v>
      </c>
    </row>
    <row r="74" spans="1:87" x14ac:dyDescent="0.3">
      <c r="A74">
        <v>-7.1999999999999999E-7</v>
      </c>
      <c r="B74">
        <f t="shared" si="6"/>
        <v>33</v>
      </c>
      <c r="C74" s="16" t="s">
        <v>42</v>
      </c>
      <c r="D74" s="4">
        <f t="shared" si="7"/>
        <v>56.999946719999997</v>
      </c>
      <c r="E74" s="3">
        <v>2</v>
      </c>
      <c r="F74" s="3">
        <v>8</v>
      </c>
      <c r="G74" s="3">
        <v>5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5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20</v>
      </c>
      <c r="AL74" s="3">
        <v>11</v>
      </c>
      <c r="AM74" s="3">
        <v>0</v>
      </c>
      <c r="AN74" s="3">
        <v>0</v>
      </c>
      <c r="AO74" s="3">
        <v>0</v>
      </c>
      <c r="AP74" s="3">
        <v>4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10">
        <v>0</v>
      </c>
      <c r="BE74" s="3">
        <v>0</v>
      </c>
      <c r="BF74" s="10">
        <v>0</v>
      </c>
      <c r="BG74" s="3">
        <v>1</v>
      </c>
      <c r="BH74" s="10">
        <v>0</v>
      </c>
      <c r="BI74" s="10">
        <v>0</v>
      </c>
      <c r="BJ74" s="3">
        <v>0</v>
      </c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>
        <f t="shared" si="8"/>
        <v>57</v>
      </c>
      <c r="CG74" s="3">
        <f t="shared" si="9"/>
        <v>72</v>
      </c>
      <c r="CH74" s="3" t="str">
        <f>VLOOKUP(CG74,'NOVATOS E INTERMEDIOS'!$B$3:$C$103,2,FALSE)</f>
        <v>FIT KWON DO</v>
      </c>
      <c r="CI74" s="4">
        <f>VLOOKUP(CH74,'NOVATOS E INTERMEDIOS'!$C$3:$CF$103,2,FALSE)</f>
        <v>8.9999921700000005</v>
      </c>
    </row>
    <row r="75" spans="1:87" x14ac:dyDescent="0.3">
      <c r="A75">
        <v>-7.3E-7</v>
      </c>
      <c r="B75">
        <f t="shared" si="6"/>
        <v>74</v>
      </c>
      <c r="C75" s="16" t="s">
        <v>65</v>
      </c>
      <c r="D75" s="4">
        <f t="shared" si="7"/>
        <v>6.9999452499999997</v>
      </c>
      <c r="E75" s="3">
        <v>0</v>
      </c>
      <c r="F75" s="3">
        <v>2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5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10">
        <v>0</v>
      </c>
      <c r="BE75" s="3">
        <v>0</v>
      </c>
      <c r="BF75" s="10">
        <v>0</v>
      </c>
      <c r="BG75" s="3">
        <v>0</v>
      </c>
      <c r="BH75" s="10">
        <v>0</v>
      </c>
      <c r="BI75" s="10">
        <v>0</v>
      </c>
      <c r="BJ75" s="3">
        <v>0</v>
      </c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>
        <f t="shared" si="8"/>
        <v>7</v>
      </c>
      <c r="CG75" s="3">
        <f t="shared" si="9"/>
        <v>73</v>
      </c>
      <c r="CH75" s="3" t="str">
        <f>VLOOKUP(CG75,'NOVATOS E INTERMEDIOS'!$B$3:$C$103,2,FALSE)</f>
        <v>PALADINES</v>
      </c>
      <c r="CI75" s="4">
        <f>VLOOKUP(CH75,'NOVATOS E INTERMEDIOS'!$C$3:$CF$103,2,FALSE)</f>
        <v>7.9999627999999996</v>
      </c>
    </row>
    <row r="76" spans="1:87" x14ac:dyDescent="0.3">
      <c r="A76">
        <v>-7.4000000000000001E-7</v>
      </c>
      <c r="B76">
        <f t="shared" si="6"/>
        <v>6</v>
      </c>
      <c r="C76" s="18" t="s">
        <v>7</v>
      </c>
      <c r="D76" s="4">
        <f t="shared" si="7"/>
        <v>296.99994376000001</v>
      </c>
      <c r="E76" s="3">
        <v>10</v>
      </c>
      <c r="F76" s="3">
        <v>40</v>
      </c>
      <c r="G76" s="3">
        <v>5</v>
      </c>
      <c r="H76" s="3">
        <v>0</v>
      </c>
      <c r="I76" s="3">
        <v>0</v>
      </c>
      <c r="J76" s="3">
        <v>0</v>
      </c>
      <c r="K76" s="3">
        <v>0</v>
      </c>
      <c r="L76" s="21">
        <v>3</v>
      </c>
      <c r="M76" s="3">
        <v>0</v>
      </c>
      <c r="N76" s="3">
        <v>0</v>
      </c>
      <c r="O76" s="3">
        <v>7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5</v>
      </c>
      <c r="X76" s="3">
        <v>32</v>
      </c>
      <c r="Y76" s="3">
        <v>5</v>
      </c>
      <c r="Z76" s="3">
        <v>5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20</v>
      </c>
      <c r="AQ76" s="3">
        <v>0</v>
      </c>
      <c r="AR76" s="3">
        <v>5</v>
      </c>
      <c r="AS76" s="3">
        <v>5</v>
      </c>
      <c r="AT76" s="3">
        <v>68</v>
      </c>
      <c r="AU76" s="3">
        <v>5</v>
      </c>
      <c r="AV76" s="3">
        <v>0</v>
      </c>
      <c r="AW76" s="3">
        <v>17</v>
      </c>
      <c r="AX76" s="3">
        <v>0</v>
      </c>
      <c r="AY76" s="3">
        <v>0</v>
      </c>
      <c r="AZ76" s="3">
        <v>20</v>
      </c>
      <c r="BA76" s="3">
        <v>0</v>
      </c>
      <c r="BB76" s="3">
        <v>11</v>
      </c>
      <c r="BC76" s="3">
        <v>20</v>
      </c>
      <c r="BD76" s="3">
        <v>14</v>
      </c>
      <c r="BE76" s="3">
        <v>0</v>
      </c>
      <c r="BF76" s="10">
        <v>0</v>
      </c>
      <c r="BG76" s="3">
        <v>0</v>
      </c>
      <c r="BH76" s="10">
        <v>0</v>
      </c>
      <c r="BI76" s="10">
        <v>0</v>
      </c>
      <c r="BJ76" s="3">
        <v>0</v>
      </c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>
        <f t="shared" si="8"/>
        <v>297</v>
      </c>
      <c r="CG76" s="3">
        <f t="shared" si="9"/>
        <v>74</v>
      </c>
      <c r="CH76" s="3" t="str">
        <f>VLOOKUP(CG76,'NOVATOS E INTERMEDIOS'!$B$3:$C$103,2,FALSE)</f>
        <v>SCORPIUS</v>
      </c>
      <c r="CI76" s="4">
        <f>VLOOKUP(CH76,'NOVATOS E INTERMEDIOS'!$C$3:$CF$103,2,FALSE)</f>
        <v>6.9999452499999997</v>
      </c>
    </row>
    <row r="77" spans="1:87" x14ac:dyDescent="0.3">
      <c r="A77">
        <v>-7.5000000000000002E-7</v>
      </c>
      <c r="B77">
        <f t="shared" si="6"/>
        <v>40</v>
      </c>
      <c r="C77" s="18" t="s">
        <v>8</v>
      </c>
      <c r="D77" s="4">
        <f t="shared" si="7"/>
        <v>47.999942249999997</v>
      </c>
      <c r="E77" s="3">
        <v>0</v>
      </c>
      <c r="F77" s="3">
        <v>6</v>
      </c>
      <c r="G77" s="3">
        <v>5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7</v>
      </c>
      <c r="T77" s="3">
        <v>0</v>
      </c>
      <c r="U77" s="3">
        <v>0</v>
      </c>
      <c r="V77" s="3">
        <v>0</v>
      </c>
      <c r="W77" s="3">
        <v>0</v>
      </c>
      <c r="X77" s="3">
        <v>6</v>
      </c>
      <c r="Y77" s="3">
        <v>5</v>
      </c>
      <c r="Z77" s="3">
        <v>5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7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10">
        <v>0</v>
      </c>
      <c r="BG77" s="3">
        <v>7</v>
      </c>
      <c r="BH77" s="10">
        <v>0</v>
      </c>
      <c r="BI77" s="10">
        <v>0</v>
      </c>
      <c r="BJ77" s="3">
        <v>0</v>
      </c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>
        <f t="shared" si="8"/>
        <v>48</v>
      </c>
      <c r="CG77" s="3">
        <f t="shared" si="9"/>
        <v>75</v>
      </c>
      <c r="CH77" s="3" t="str">
        <f>VLOOKUP(CG77,'NOVATOS E INTERMEDIOS'!$B$3:$C$103,2,FALSE)</f>
        <v>U SAN FRANCISCO USFQ</v>
      </c>
      <c r="CI77" s="4">
        <f>VLOOKUP(CH77,'NOVATOS E INTERMEDIOS'!$C$3:$CF$103,2,FALSE)</f>
        <v>6.9999153700000001</v>
      </c>
    </row>
    <row r="78" spans="1:87" x14ac:dyDescent="0.3">
      <c r="A78">
        <v>-7.6000000000000003E-7</v>
      </c>
      <c r="B78">
        <f t="shared" si="6"/>
        <v>54</v>
      </c>
      <c r="C78" s="16" t="s">
        <v>79</v>
      </c>
      <c r="D78" s="4">
        <f t="shared" si="7"/>
        <v>26.999940720000001</v>
      </c>
      <c r="E78" s="3">
        <v>0</v>
      </c>
      <c r="F78" s="3">
        <v>8</v>
      </c>
      <c r="G78" s="3">
        <v>5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3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5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6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10">
        <v>0</v>
      </c>
      <c r="BG78" s="3">
        <v>0</v>
      </c>
      <c r="BH78" s="10">
        <v>0</v>
      </c>
      <c r="BI78" s="10">
        <v>0</v>
      </c>
      <c r="BJ78" s="3">
        <v>0</v>
      </c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>
        <f t="shared" si="8"/>
        <v>27</v>
      </c>
      <c r="CG78" s="3">
        <f t="shared" si="9"/>
        <v>76</v>
      </c>
      <c r="CH78" s="3" t="str">
        <f>VLOOKUP(CG78,'NOVATOS E INTERMEDIOS'!$B$3:$C$103,2,FALSE)</f>
        <v>JR SPORT</v>
      </c>
      <c r="CI78" s="4">
        <f>VLOOKUP(CH78,'NOVATOS E INTERMEDIOS'!$C$3:$CF$103,2,FALSE)</f>
        <v>5.9999840100000004</v>
      </c>
    </row>
    <row r="79" spans="1:87" x14ac:dyDescent="0.3">
      <c r="A79">
        <v>-7.7000000000000004E-7</v>
      </c>
      <c r="B79">
        <f t="shared" si="6"/>
        <v>16</v>
      </c>
      <c r="C79" s="16" t="s">
        <v>55</v>
      </c>
      <c r="D79" s="4">
        <f t="shared" si="7"/>
        <v>152.99993917</v>
      </c>
      <c r="E79" s="3">
        <v>0</v>
      </c>
      <c r="F79" s="3">
        <v>14</v>
      </c>
      <c r="G79" s="3">
        <v>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5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1</v>
      </c>
      <c r="AL79" s="3">
        <v>1</v>
      </c>
      <c r="AM79" s="3">
        <v>25</v>
      </c>
      <c r="AN79" s="3">
        <v>20</v>
      </c>
      <c r="AO79" s="3">
        <v>14</v>
      </c>
      <c r="AP79" s="3">
        <v>0</v>
      </c>
      <c r="AQ79" s="3">
        <v>0</v>
      </c>
      <c r="AR79" s="3">
        <v>0</v>
      </c>
      <c r="AS79" s="3">
        <v>5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11</v>
      </c>
      <c r="BE79" s="3">
        <v>0</v>
      </c>
      <c r="BF79" s="3">
        <v>7</v>
      </c>
      <c r="BG79" s="3">
        <v>0</v>
      </c>
      <c r="BH79" s="3">
        <v>25</v>
      </c>
      <c r="BI79" s="3">
        <v>20</v>
      </c>
      <c r="BJ79" s="3">
        <v>0</v>
      </c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>
        <f t="shared" si="8"/>
        <v>153</v>
      </c>
      <c r="CG79" s="3">
        <f t="shared" si="9"/>
        <v>77</v>
      </c>
      <c r="CH79" s="3" t="str">
        <f>VLOOKUP(CG79,'NOVATOS E INTERMEDIOS'!$B$3:$C$103,2,FALSE)</f>
        <v>LITHE BODY</v>
      </c>
      <c r="CI79" s="4">
        <f>VLOOKUP(CH79,'NOVATOS E INTERMEDIOS'!$C$3:$CF$103,2,FALSE)</f>
        <v>5.9999739999999999</v>
      </c>
    </row>
    <row r="80" spans="1:87" x14ac:dyDescent="0.3">
      <c r="A80">
        <v>-7.8000000000000005E-7</v>
      </c>
      <c r="B80">
        <f t="shared" si="6"/>
        <v>56</v>
      </c>
      <c r="C80" s="16" t="s">
        <v>78</v>
      </c>
      <c r="D80" s="4">
        <f t="shared" si="7"/>
        <v>25.999937599999999</v>
      </c>
      <c r="E80" s="3">
        <v>0</v>
      </c>
      <c r="F80" s="3">
        <v>10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5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6</v>
      </c>
      <c r="AQ80" s="3">
        <v>0</v>
      </c>
      <c r="AR80" s="3">
        <v>0</v>
      </c>
      <c r="AS80" s="3">
        <v>5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10">
        <v>0</v>
      </c>
      <c r="BG80" s="3">
        <v>0</v>
      </c>
      <c r="BH80" s="10">
        <v>0</v>
      </c>
      <c r="BI80" s="10">
        <v>0</v>
      </c>
      <c r="BJ80" s="3">
        <v>0</v>
      </c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>
        <f t="shared" si="8"/>
        <v>26</v>
      </c>
      <c r="CG80" s="3">
        <f t="shared" si="9"/>
        <v>78</v>
      </c>
      <c r="CH80" s="3" t="str">
        <f>VLOOKUP(CG80,'NOVATOS E INTERMEDIOS'!$B$3:$C$103,2,FALSE)</f>
        <v>CHEN HUU</v>
      </c>
      <c r="CI80" s="4">
        <f>VLOOKUP(CH80,'NOVATOS E INTERMEDIOS'!$C$3:$CF$103,2,FALSE)</f>
        <v>4.9999985699999998</v>
      </c>
    </row>
    <row r="81" spans="1:87" x14ac:dyDescent="0.3">
      <c r="A81">
        <v>-7.8999999999999995E-7</v>
      </c>
      <c r="B81">
        <f t="shared" si="6"/>
        <v>32</v>
      </c>
      <c r="C81" s="16" t="s">
        <v>66</v>
      </c>
      <c r="D81" s="4">
        <f t="shared" si="7"/>
        <v>58.999936009999999</v>
      </c>
      <c r="E81" s="3">
        <v>0</v>
      </c>
      <c r="F81" s="3">
        <v>24</v>
      </c>
      <c r="G81" s="3">
        <v>5</v>
      </c>
      <c r="H81" s="3">
        <v>0</v>
      </c>
      <c r="I81" s="3">
        <v>0</v>
      </c>
      <c r="J81" s="3">
        <v>0</v>
      </c>
      <c r="K81" s="3">
        <v>20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5</v>
      </c>
      <c r="X81" s="3">
        <v>0</v>
      </c>
      <c r="Y81" s="3">
        <v>0</v>
      </c>
      <c r="Z81" s="3">
        <v>5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10">
        <v>0</v>
      </c>
      <c r="BG81" s="3">
        <v>0</v>
      </c>
      <c r="BH81" s="10">
        <v>0</v>
      </c>
      <c r="BI81" s="10">
        <v>0</v>
      </c>
      <c r="BJ81" s="3">
        <v>0</v>
      </c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>
        <f t="shared" si="8"/>
        <v>59</v>
      </c>
      <c r="CG81" s="3">
        <f t="shared" si="9"/>
        <v>79</v>
      </c>
      <c r="CH81" s="3" t="str">
        <f>VLOOKUP(CG81,'NOVATOS E INTERMEDIOS'!$B$3:$C$103,2,FALSE)</f>
        <v>MIT-TKD</v>
      </c>
      <c r="CI81" s="4">
        <f>VLOOKUP(CH81,'NOVATOS E INTERMEDIOS'!$C$3:$CF$103,2,FALSE)</f>
        <v>4.9999640100000002</v>
      </c>
    </row>
    <row r="82" spans="1:87" x14ac:dyDescent="0.3">
      <c r="A82">
        <v>-7.9999999999999996E-7</v>
      </c>
      <c r="B82">
        <f t="shared" si="6"/>
        <v>84</v>
      </c>
      <c r="C82" s="16" t="s">
        <v>11</v>
      </c>
      <c r="D82" s="4">
        <f t="shared" si="7"/>
        <v>3.9999343999999999</v>
      </c>
      <c r="E82" s="3">
        <v>4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10">
        <v>0</v>
      </c>
      <c r="BG82" s="3">
        <v>0</v>
      </c>
      <c r="BH82" s="10">
        <v>0</v>
      </c>
      <c r="BI82" s="10">
        <v>0</v>
      </c>
      <c r="BJ82" s="3">
        <v>0</v>
      </c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>
        <f t="shared" si="8"/>
        <v>4</v>
      </c>
      <c r="CG82" s="3">
        <f t="shared" si="9"/>
        <v>80</v>
      </c>
      <c r="CH82" s="3" t="str">
        <f>VLOOKUP(CG82,'NOVATOS E INTERMEDIOS'!$B$3:$C$103,2,FALSE)</f>
        <v>CONDOR</v>
      </c>
      <c r="CI82" s="4">
        <f>VLOOKUP(CH82,'NOVATOS E INTERMEDIOS'!$C$3:$CF$103,2,FALSE)</f>
        <v>3.9999990099999998</v>
      </c>
    </row>
    <row r="83" spans="1:87" x14ac:dyDescent="0.3">
      <c r="A83">
        <v>-8.0999999999999997E-7</v>
      </c>
      <c r="B83">
        <f t="shared" si="6"/>
        <v>30</v>
      </c>
      <c r="C83" s="16" t="s">
        <v>43</v>
      </c>
      <c r="D83" s="4">
        <f t="shared" si="7"/>
        <v>64.999932770000001</v>
      </c>
      <c r="E83" s="3">
        <v>4</v>
      </c>
      <c r="F83" s="3">
        <v>12</v>
      </c>
      <c r="G83" s="3">
        <v>5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5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3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22</v>
      </c>
      <c r="AQ83" s="3">
        <v>0</v>
      </c>
      <c r="AR83" s="3">
        <v>5</v>
      </c>
      <c r="AS83" s="3">
        <v>0</v>
      </c>
      <c r="AT83" s="3">
        <v>4</v>
      </c>
      <c r="AU83" s="3">
        <v>5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10">
        <v>0</v>
      </c>
      <c r="BG83" s="3">
        <v>0</v>
      </c>
      <c r="BH83" s="10">
        <v>0</v>
      </c>
      <c r="BI83" s="10">
        <v>0</v>
      </c>
      <c r="BJ83" s="3">
        <v>0</v>
      </c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>
        <f t="shared" si="8"/>
        <v>65</v>
      </c>
      <c r="CG83" s="3">
        <f t="shared" si="9"/>
        <v>81</v>
      </c>
      <c r="CH83" s="3" t="str">
        <f>VLOOKUP(CG83,'NOVATOS E INTERMEDIOS'!$B$3:$C$103,2,FALSE)</f>
        <v>MICHAY DO</v>
      </c>
      <c r="CI83" s="4">
        <f>VLOOKUP(CH83,'NOVATOS E INTERMEDIOS'!$C$3:$CF$103,2,FALSE)</f>
        <v>3.9999663700000001</v>
      </c>
    </row>
    <row r="84" spans="1:87" x14ac:dyDescent="0.3">
      <c r="A84">
        <v>-8.1999999999999998E-7</v>
      </c>
      <c r="B84">
        <f t="shared" si="6"/>
        <v>62</v>
      </c>
      <c r="C84" s="16" t="s">
        <v>54</v>
      </c>
      <c r="D84" s="15">
        <f t="shared" si="7"/>
        <v>17.999931119999999</v>
      </c>
      <c r="E84" s="10">
        <v>0</v>
      </c>
      <c r="F84" s="10">
        <v>10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3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2</v>
      </c>
      <c r="AQ84" s="3">
        <v>0</v>
      </c>
      <c r="AR84" s="10">
        <v>0</v>
      </c>
      <c r="AS84" s="10">
        <v>5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3">
        <v>0</v>
      </c>
      <c r="BD84" s="3">
        <v>0</v>
      </c>
      <c r="BE84" s="3">
        <v>0</v>
      </c>
      <c r="BF84" s="10">
        <v>0</v>
      </c>
      <c r="BG84" s="3">
        <v>0</v>
      </c>
      <c r="BH84" s="10">
        <v>0</v>
      </c>
      <c r="BI84" s="10">
        <v>0</v>
      </c>
      <c r="BJ84" s="3">
        <v>0</v>
      </c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>
        <f t="shared" si="8"/>
        <v>18</v>
      </c>
      <c r="CG84" s="3">
        <f t="shared" si="9"/>
        <v>82</v>
      </c>
      <c r="CH84" s="3" t="str">
        <f>VLOOKUP(CG84,'NOVATOS E INTERMEDIOS'!$B$3:$C$103,2,FALSE)</f>
        <v>PIONEROS MEJIA</v>
      </c>
      <c r="CI84" s="4">
        <f>VLOOKUP(CH84,'NOVATOS E INTERMEDIOS'!$C$3:$CF$103,2,FALSE)</f>
        <v>3.9999590500000002</v>
      </c>
    </row>
    <row r="85" spans="1:87" ht="28.2" x14ac:dyDescent="0.3">
      <c r="A85">
        <v>-8.2999999999999999E-7</v>
      </c>
      <c r="B85">
        <f t="shared" si="6"/>
        <v>20</v>
      </c>
      <c r="C85" s="16" t="s">
        <v>53</v>
      </c>
      <c r="D85" s="15">
        <f t="shared" si="7"/>
        <v>121.99992945</v>
      </c>
      <c r="E85" s="10">
        <v>0</v>
      </c>
      <c r="F85" s="10">
        <v>34</v>
      </c>
      <c r="G85" s="10">
        <v>5</v>
      </c>
      <c r="H85" s="10">
        <v>11</v>
      </c>
      <c r="I85" s="10">
        <v>0</v>
      </c>
      <c r="J85" s="10">
        <v>0</v>
      </c>
      <c r="K85" s="10">
        <v>0</v>
      </c>
      <c r="L85" s="10">
        <v>0</v>
      </c>
      <c r="M85" s="10">
        <v>20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3">
        <v>0</v>
      </c>
      <c r="W85" s="10">
        <v>0</v>
      </c>
      <c r="X85" s="10">
        <v>0</v>
      </c>
      <c r="Y85" s="10">
        <v>0</v>
      </c>
      <c r="Z85" s="10">
        <v>5</v>
      </c>
      <c r="AA85" s="10">
        <v>0</v>
      </c>
      <c r="AB85" s="10">
        <v>0</v>
      </c>
      <c r="AC85" s="10">
        <v>14</v>
      </c>
      <c r="AD85" s="10">
        <v>0</v>
      </c>
      <c r="AE85" s="10">
        <v>0</v>
      </c>
      <c r="AF85" s="10">
        <v>0</v>
      </c>
      <c r="AG85" s="10">
        <v>0</v>
      </c>
      <c r="AH85" s="10">
        <v>20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3">
        <v>0</v>
      </c>
      <c r="AR85" s="10">
        <v>0</v>
      </c>
      <c r="AS85" s="10">
        <v>5</v>
      </c>
      <c r="AT85" s="10">
        <v>8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3">
        <v>0</v>
      </c>
      <c r="BD85" s="3">
        <v>0</v>
      </c>
      <c r="BE85" s="3">
        <v>0</v>
      </c>
      <c r="BF85" s="10">
        <v>0</v>
      </c>
      <c r="BG85" s="3">
        <v>0</v>
      </c>
      <c r="BH85" s="10">
        <v>0</v>
      </c>
      <c r="BI85" s="10">
        <v>0</v>
      </c>
      <c r="BJ85" s="3">
        <v>0</v>
      </c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>
        <f t="shared" si="8"/>
        <v>122</v>
      </c>
      <c r="CG85" s="3">
        <f t="shared" si="9"/>
        <v>83</v>
      </c>
      <c r="CH85" s="3" t="str">
        <f>VLOOKUP(CG85,'NOVATOS E INTERMEDIOS'!$B$3:$C$103,2,FALSE)</f>
        <v>RENACER</v>
      </c>
      <c r="CI85" s="4">
        <f>VLOOKUP(CH85,'NOVATOS E INTERMEDIOS'!$C$3:$CF$103,2,FALSE)</f>
        <v>3.9999537699999999</v>
      </c>
    </row>
    <row r="86" spans="1:87" x14ac:dyDescent="0.3">
      <c r="A86">
        <v>-8.4E-7</v>
      </c>
      <c r="B86">
        <f t="shared" si="6"/>
        <v>85</v>
      </c>
      <c r="C86" s="16" t="s">
        <v>72</v>
      </c>
      <c r="D86" s="15">
        <f t="shared" si="7"/>
        <v>3.9999277599999998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3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4</v>
      </c>
      <c r="AQ86" s="3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3">
        <v>0</v>
      </c>
      <c r="BD86" s="3">
        <v>0</v>
      </c>
      <c r="BE86" s="3">
        <v>0</v>
      </c>
      <c r="BF86" s="10">
        <v>0</v>
      </c>
      <c r="BG86" s="3">
        <v>0</v>
      </c>
      <c r="BH86" s="10">
        <v>0</v>
      </c>
      <c r="BI86" s="3"/>
      <c r="BJ86" s="3">
        <v>0</v>
      </c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>
        <f t="shared" si="8"/>
        <v>4</v>
      </c>
      <c r="CG86" s="3">
        <f t="shared" si="9"/>
        <v>84</v>
      </c>
      <c r="CH86" s="3" t="str">
        <f>VLOOKUP(CG86,'NOVATOS E INTERMEDIOS'!$B$3:$C$103,2,FALSE)</f>
        <v>TAE KINGS</v>
      </c>
      <c r="CI86" s="4">
        <f>VLOOKUP(CH86,'NOVATOS E INTERMEDIOS'!$C$3:$CF$103,2,FALSE)</f>
        <v>3.9999343999999999</v>
      </c>
    </row>
    <row r="87" spans="1:87" x14ac:dyDescent="0.3">
      <c r="A87">
        <v>-8.5000000000000001E-7</v>
      </c>
      <c r="B87">
        <f t="shared" si="6"/>
        <v>47</v>
      </c>
      <c r="C87" s="16" t="s">
        <v>73</v>
      </c>
      <c r="D87" s="15">
        <f t="shared" si="7"/>
        <v>35.999926049999999</v>
      </c>
      <c r="E87" s="10">
        <v>0</v>
      </c>
      <c r="F87" s="10">
        <v>4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3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14</v>
      </c>
      <c r="AO87" s="10">
        <v>0</v>
      </c>
      <c r="AP87" s="10">
        <v>4</v>
      </c>
      <c r="AQ87" s="3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3">
        <v>0</v>
      </c>
      <c r="BD87" s="3">
        <v>0</v>
      </c>
      <c r="BE87" s="3">
        <v>0</v>
      </c>
      <c r="BF87" s="10">
        <v>0</v>
      </c>
      <c r="BG87" s="3">
        <v>0</v>
      </c>
      <c r="BH87" s="10">
        <v>0</v>
      </c>
      <c r="BI87" s="10">
        <v>14</v>
      </c>
      <c r="BJ87" s="3">
        <v>0</v>
      </c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>
        <f t="shared" si="8"/>
        <v>36</v>
      </c>
      <c r="CG87" s="3">
        <f t="shared" si="9"/>
        <v>85</v>
      </c>
      <c r="CH87" s="3" t="str">
        <f>VLOOKUP(CG87,'NOVATOS E INTERMEDIOS'!$B$3:$C$103,2,FALSE)</f>
        <v>TAEKWONDO JITAE</v>
      </c>
      <c r="CI87" s="4">
        <f>VLOOKUP(CH87,'NOVATOS E INTERMEDIOS'!$C$3:$CF$103,2,FALSE)</f>
        <v>3.9999277599999998</v>
      </c>
    </row>
    <row r="88" spans="1:87" x14ac:dyDescent="0.3">
      <c r="A88">
        <v>-8.6000000000000002E-7</v>
      </c>
      <c r="B88">
        <f t="shared" si="6"/>
        <v>42</v>
      </c>
      <c r="C88" s="16" t="s">
        <v>106</v>
      </c>
      <c r="D88" s="15">
        <f t="shared" si="7"/>
        <v>43.999924319999998</v>
      </c>
      <c r="E88" s="10">
        <v>0</v>
      </c>
      <c r="F88" s="10">
        <v>8</v>
      </c>
      <c r="G88" s="10">
        <v>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7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3">
        <v>0</v>
      </c>
      <c r="W88" s="10">
        <v>0</v>
      </c>
      <c r="X88" s="10">
        <v>0</v>
      </c>
      <c r="Y88" s="10">
        <v>5</v>
      </c>
      <c r="Z88" s="10">
        <v>5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4</v>
      </c>
      <c r="AQ88" s="3">
        <v>0</v>
      </c>
      <c r="AR88" s="10">
        <v>5</v>
      </c>
      <c r="AS88" s="10">
        <v>5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3">
        <v>0</v>
      </c>
      <c r="BD88" s="3">
        <v>0</v>
      </c>
      <c r="BE88" s="3">
        <v>0</v>
      </c>
      <c r="BF88" s="10">
        <v>0</v>
      </c>
      <c r="BG88" s="3">
        <v>0</v>
      </c>
      <c r="BH88" s="10">
        <v>0</v>
      </c>
      <c r="BI88" s="10">
        <v>0</v>
      </c>
      <c r="BJ88" s="3">
        <v>0</v>
      </c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>
        <f t="shared" si="8"/>
        <v>44</v>
      </c>
      <c r="CG88" s="3">
        <f t="shared" si="9"/>
        <v>86</v>
      </c>
      <c r="CH88" s="3" t="str">
        <f>VLOOKUP(CG88,'NOVATOS E INTERMEDIOS'!$B$3:$C$103,2,FALSE)</f>
        <v>TEKKEN</v>
      </c>
      <c r="CI88" s="4">
        <f>VLOOKUP(CH88,'NOVATOS E INTERMEDIOS'!$C$3:$CF$103,2,FALSE)</f>
        <v>3.9999190100000002</v>
      </c>
    </row>
    <row r="89" spans="1:87" x14ac:dyDescent="0.3">
      <c r="A89">
        <v>-8.7000000000000003E-7</v>
      </c>
      <c r="B89">
        <f t="shared" si="6"/>
        <v>92</v>
      </c>
      <c r="C89" s="16" t="s">
        <v>101</v>
      </c>
      <c r="D89" s="15">
        <f t="shared" si="7"/>
        <v>1.9999225700000001</v>
      </c>
      <c r="E89" s="10">
        <v>0</v>
      </c>
      <c r="F89" s="10">
        <v>2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3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3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3">
        <v>0</v>
      </c>
      <c r="BD89" s="3">
        <v>0</v>
      </c>
      <c r="BE89" s="3">
        <v>0</v>
      </c>
      <c r="BF89" s="10">
        <v>0</v>
      </c>
      <c r="BG89" s="3">
        <v>0</v>
      </c>
      <c r="BH89" s="10">
        <v>0</v>
      </c>
      <c r="BI89" s="10">
        <v>0</v>
      </c>
      <c r="BJ89" s="3">
        <v>0</v>
      </c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>
        <f t="shared" si="8"/>
        <v>2</v>
      </c>
      <c r="CG89" s="3">
        <f t="shared" si="9"/>
        <v>87</v>
      </c>
      <c r="CH89" s="3" t="str">
        <f>VLOOKUP(CG89,'NOVATOS E INTERMEDIOS'!$B$3:$C$103,2,FALSE)</f>
        <v>CLUB MIKIDO</v>
      </c>
      <c r="CI89" s="4">
        <f>VLOOKUP(CH89,'NOVATOS E INTERMEDIOS'!$C$3:$CF$103,2,FALSE)</f>
        <v>1.9999988</v>
      </c>
    </row>
    <row r="90" spans="1:87" x14ac:dyDescent="0.3">
      <c r="A90">
        <v>-8.8000000000000004E-7</v>
      </c>
      <c r="B90">
        <f t="shared" si="6"/>
        <v>61</v>
      </c>
      <c r="C90" s="16" t="s">
        <v>17</v>
      </c>
      <c r="D90" s="15">
        <f t="shared" si="7"/>
        <v>18.999920800000002</v>
      </c>
      <c r="E90" s="10">
        <v>0</v>
      </c>
      <c r="F90" s="10">
        <v>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3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8</v>
      </c>
      <c r="AQ90" s="3">
        <v>0</v>
      </c>
      <c r="AR90" s="10">
        <v>0</v>
      </c>
      <c r="AS90" s="10">
        <v>0</v>
      </c>
      <c r="AT90" s="10">
        <v>0</v>
      </c>
      <c r="AU90" s="10">
        <v>5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3">
        <v>0</v>
      </c>
      <c r="BD90" s="3">
        <v>0</v>
      </c>
      <c r="BE90" s="3">
        <v>0</v>
      </c>
      <c r="BF90" s="10">
        <v>0</v>
      </c>
      <c r="BG90" s="3">
        <v>0</v>
      </c>
      <c r="BH90" s="10">
        <v>0</v>
      </c>
      <c r="BI90" s="10">
        <v>0</v>
      </c>
      <c r="BJ90" s="3">
        <v>0</v>
      </c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>
        <f t="shared" si="8"/>
        <v>19</v>
      </c>
      <c r="CG90" s="3">
        <f t="shared" si="9"/>
        <v>88</v>
      </c>
      <c r="CH90" s="3" t="str">
        <f>VLOOKUP(CG90,'NOVATOS E INTERMEDIOS'!$B$3:$C$103,2,FALSE)</f>
        <v>DRAGON LEE GYM</v>
      </c>
      <c r="CI90" s="4">
        <f>VLOOKUP(CH90,'NOVATOS E INTERMEDIOS'!$C$3:$CF$103,2,FALSE)</f>
        <v>1.99999517</v>
      </c>
    </row>
    <row r="91" spans="1:87" x14ac:dyDescent="0.3">
      <c r="A91">
        <v>-8.8999999999999995E-7</v>
      </c>
      <c r="B91">
        <f t="shared" si="6"/>
        <v>86</v>
      </c>
      <c r="C91" s="16" t="s">
        <v>75</v>
      </c>
      <c r="D91" s="15">
        <f t="shared" si="7"/>
        <v>3.9999190100000002</v>
      </c>
      <c r="E91" s="10">
        <v>0</v>
      </c>
      <c r="F91" s="10">
        <v>4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3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3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3">
        <v>0</v>
      </c>
      <c r="BD91" s="3">
        <v>0</v>
      </c>
      <c r="BE91" s="3">
        <v>0</v>
      </c>
      <c r="BF91" s="10">
        <v>0</v>
      </c>
      <c r="BG91" s="3">
        <v>0</v>
      </c>
      <c r="BH91" s="10">
        <v>0</v>
      </c>
      <c r="BI91" s="10">
        <v>0</v>
      </c>
      <c r="BJ91" s="3">
        <v>0</v>
      </c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>
        <f t="shared" si="8"/>
        <v>4</v>
      </c>
      <c r="CG91" s="3">
        <f t="shared" si="9"/>
        <v>89</v>
      </c>
      <c r="CH91" s="3" t="str">
        <f>VLOOKUP(CG91,'NOVATOS E INTERMEDIOS'!$B$3:$C$103,2,FALSE)</f>
        <v>LOBOS</v>
      </c>
      <c r="CI91" s="4">
        <f>VLOOKUP(CH91,'NOVATOS E INTERMEDIOS'!$C$3:$CF$103,2,FALSE)</f>
        <v>1.99997297</v>
      </c>
    </row>
    <row r="92" spans="1:87" x14ac:dyDescent="0.3">
      <c r="A92">
        <v>-8.9999999999999996E-7</v>
      </c>
      <c r="B92">
        <f t="shared" si="6"/>
        <v>9</v>
      </c>
      <c r="C92" s="16" t="s">
        <v>44</v>
      </c>
      <c r="D92" s="15">
        <f t="shared" si="7"/>
        <v>225.9999172</v>
      </c>
      <c r="E92" s="10">
        <v>0</v>
      </c>
      <c r="F92" s="10">
        <v>32</v>
      </c>
      <c r="G92" s="10">
        <v>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3</v>
      </c>
      <c r="P92" s="10">
        <v>20</v>
      </c>
      <c r="Q92" s="10">
        <v>1</v>
      </c>
      <c r="R92" s="10">
        <v>0</v>
      </c>
      <c r="S92" s="10">
        <v>1</v>
      </c>
      <c r="T92" s="10">
        <v>3</v>
      </c>
      <c r="U92" s="10">
        <v>0</v>
      </c>
      <c r="V92" s="3">
        <v>0</v>
      </c>
      <c r="W92" s="10">
        <v>5</v>
      </c>
      <c r="X92" s="10">
        <v>22</v>
      </c>
      <c r="Y92" s="10">
        <v>5</v>
      </c>
      <c r="Z92" s="10">
        <v>5</v>
      </c>
      <c r="AA92" s="10">
        <v>0</v>
      </c>
      <c r="AB92" s="10">
        <v>0</v>
      </c>
      <c r="AC92" s="10">
        <v>3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20</v>
      </c>
      <c r="AJ92" s="10">
        <v>20</v>
      </c>
      <c r="AK92" s="10">
        <v>0</v>
      </c>
      <c r="AL92" s="10">
        <v>7</v>
      </c>
      <c r="AM92" s="10">
        <v>0</v>
      </c>
      <c r="AN92" s="10">
        <v>0</v>
      </c>
      <c r="AO92" s="10">
        <v>0</v>
      </c>
      <c r="AP92" s="10">
        <v>14</v>
      </c>
      <c r="AQ92" s="3">
        <v>25</v>
      </c>
      <c r="AR92" s="10">
        <v>0</v>
      </c>
      <c r="AS92" s="10">
        <v>5</v>
      </c>
      <c r="AT92" s="10">
        <v>18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1</v>
      </c>
      <c r="BC92" s="3">
        <v>0</v>
      </c>
      <c r="BD92" s="3">
        <v>0</v>
      </c>
      <c r="BE92" s="3">
        <v>0</v>
      </c>
      <c r="BF92" s="10">
        <v>0</v>
      </c>
      <c r="BG92" s="3">
        <v>0</v>
      </c>
      <c r="BH92" s="10">
        <v>0</v>
      </c>
      <c r="BI92" s="10">
        <v>11</v>
      </c>
      <c r="BJ92" s="3">
        <v>0</v>
      </c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>
        <f t="shared" si="8"/>
        <v>226</v>
      </c>
      <c r="CG92" s="3">
        <f t="shared" si="9"/>
        <v>90</v>
      </c>
      <c r="CH92" s="3" t="str">
        <f>VLOOKUP(CG92,'NOVATOS E INTERMEDIOS'!$B$3:$C$103,2,FALSE)</f>
        <v>MILENIUM</v>
      </c>
      <c r="CI92" s="4">
        <f>VLOOKUP(CH92,'NOVATOS E INTERMEDIOS'!$C$3:$CF$103,2,FALSE)</f>
        <v>1.99996752</v>
      </c>
    </row>
    <row r="93" spans="1:87" x14ac:dyDescent="0.3">
      <c r="A93">
        <v>-9.0999999999999997E-7</v>
      </c>
      <c r="B93">
        <f t="shared" si="6"/>
        <v>75</v>
      </c>
      <c r="C93" s="16" t="s">
        <v>45</v>
      </c>
      <c r="D93" s="15">
        <f t="shared" si="7"/>
        <v>6.9999153700000001</v>
      </c>
      <c r="E93" s="10">
        <v>0</v>
      </c>
      <c r="F93" s="10">
        <v>2</v>
      </c>
      <c r="G93" s="10">
        <v>5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3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3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3">
        <v>0</v>
      </c>
      <c r="BD93" s="3">
        <v>0</v>
      </c>
      <c r="BE93" s="3">
        <v>0</v>
      </c>
      <c r="BF93" s="10">
        <v>0</v>
      </c>
      <c r="BG93" s="3">
        <v>0</v>
      </c>
      <c r="BH93" s="10">
        <v>0</v>
      </c>
      <c r="BI93" s="10">
        <v>0</v>
      </c>
      <c r="BJ93" s="3">
        <v>0</v>
      </c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>
        <f t="shared" si="8"/>
        <v>7</v>
      </c>
      <c r="CG93" s="3">
        <f t="shared" si="9"/>
        <v>91</v>
      </c>
      <c r="CH93" s="3" t="str">
        <f>VLOOKUP(CG93,'NOVATOS E INTERMEDIOS'!$B$3:$C$103,2,FALSE)</f>
        <v>RED TANAKA</v>
      </c>
      <c r="CI93" s="4">
        <f>VLOOKUP(CH93,'NOVATOS E INTERMEDIOS'!$C$3:$CF$103,2,FALSE)</f>
        <v>1.9999551200000001</v>
      </c>
    </row>
    <row r="94" spans="1:87" x14ac:dyDescent="0.3">
      <c r="A94">
        <v>-9.1999999999999998E-7</v>
      </c>
      <c r="B94">
        <f t="shared" si="6"/>
        <v>93</v>
      </c>
      <c r="C94" s="16" t="s">
        <v>12</v>
      </c>
      <c r="D94" s="15">
        <f t="shared" si="7"/>
        <v>1.99991352</v>
      </c>
      <c r="E94" s="10">
        <v>0</v>
      </c>
      <c r="F94" s="10">
        <v>2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3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3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3">
        <v>0</v>
      </c>
      <c r="BD94" s="3">
        <v>0</v>
      </c>
      <c r="BE94" s="3">
        <v>0</v>
      </c>
      <c r="BF94" s="10">
        <v>0</v>
      </c>
      <c r="BG94" s="3">
        <v>0</v>
      </c>
      <c r="BH94" s="10">
        <v>0</v>
      </c>
      <c r="BI94" s="10">
        <v>0</v>
      </c>
      <c r="BJ94" s="3">
        <v>0</v>
      </c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>
        <f t="shared" si="8"/>
        <v>2</v>
      </c>
      <c r="CG94" s="3">
        <f t="shared" si="9"/>
        <v>92</v>
      </c>
      <c r="CH94" s="3" t="str">
        <f>VLOOKUP(CG94,'NOVATOS E INTERMEDIOS'!$B$3:$C$103,2,FALSE)</f>
        <v>TEAM TAUROS TAEKWONDO</v>
      </c>
      <c r="CI94" s="4">
        <f>VLOOKUP(CH94,'NOVATOS E INTERMEDIOS'!$C$3:$CF$103,2,FALSE)</f>
        <v>1.9999225700000001</v>
      </c>
    </row>
    <row r="95" spans="1:87" ht="28.2" x14ac:dyDescent="0.3">
      <c r="A95">
        <v>-9.2999999999999999E-7</v>
      </c>
      <c r="B95">
        <f t="shared" si="6"/>
        <v>64</v>
      </c>
      <c r="C95" s="16" t="s">
        <v>27</v>
      </c>
      <c r="D95" s="15">
        <f t="shared" si="7"/>
        <v>16.999911650000001</v>
      </c>
      <c r="E95" s="10">
        <v>0</v>
      </c>
      <c r="F95" s="10">
        <v>12</v>
      </c>
      <c r="G95" s="10">
        <v>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3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3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3">
        <v>0</v>
      </c>
      <c r="BD95" s="3">
        <v>0</v>
      </c>
      <c r="BE95" s="3">
        <v>0</v>
      </c>
      <c r="BF95" s="10">
        <v>0</v>
      </c>
      <c r="BG95" s="3">
        <v>0</v>
      </c>
      <c r="BH95" s="10">
        <v>0</v>
      </c>
      <c r="BI95" s="10">
        <v>0</v>
      </c>
      <c r="BJ95" s="3">
        <v>0</v>
      </c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>
        <f t="shared" si="8"/>
        <v>17</v>
      </c>
      <c r="CG95" s="3">
        <f t="shared" si="9"/>
        <v>93</v>
      </c>
      <c r="CH95" s="3" t="str">
        <f>VLOOKUP(CG95,'NOVATOS E INTERMEDIOS'!$B$3:$C$103,2,FALSE)</f>
        <v>UNIVERSAL</v>
      </c>
      <c r="CI95" s="4">
        <f>VLOOKUP(CH95,'NOVATOS E INTERMEDIOS'!$C$3:$CF$103,2,FALSE)</f>
        <v>1.99991352</v>
      </c>
    </row>
    <row r="96" spans="1:87" x14ac:dyDescent="0.3">
      <c r="A96">
        <v>-9.4E-7</v>
      </c>
      <c r="B96">
        <f t="shared" si="6"/>
        <v>98</v>
      </c>
      <c r="C96" s="16" t="s">
        <v>85</v>
      </c>
      <c r="D96" s="15">
        <f t="shared" si="7"/>
        <v>-9.0240000000000003E-5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3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3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/>
      <c r="AZ96" s="10">
        <v>0</v>
      </c>
      <c r="BA96" s="10">
        <v>0</v>
      </c>
      <c r="BB96" s="10">
        <v>0</v>
      </c>
      <c r="BC96" s="3">
        <v>0</v>
      </c>
      <c r="BD96" s="3">
        <v>0</v>
      </c>
      <c r="BE96" s="3">
        <v>0</v>
      </c>
      <c r="BF96" s="10">
        <v>0</v>
      </c>
      <c r="BG96" s="3">
        <v>0</v>
      </c>
      <c r="BH96" s="10">
        <v>0</v>
      </c>
      <c r="BI96" s="10">
        <v>0</v>
      </c>
      <c r="BJ96" s="3">
        <v>0</v>
      </c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>
        <f t="shared" si="8"/>
        <v>0</v>
      </c>
      <c r="CG96" s="3">
        <f t="shared" si="9"/>
        <v>94</v>
      </c>
      <c r="CH96" s="3" t="str">
        <f>VLOOKUP(CG96,'NOVATOS E INTERMEDIOS'!$B$3:$C$103,2,FALSE)</f>
        <v>VEMON</v>
      </c>
      <c r="CI96" s="4">
        <f>VLOOKUP(CH96,'NOVATOS E INTERMEDIOS'!$C$3:$CF$103,2,FALSE)</f>
        <v>1.9999039700000001</v>
      </c>
    </row>
    <row r="97" spans="1:87" x14ac:dyDescent="0.3">
      <c r="A97">
        <v>-9.5000000000000001E-7</v>
      </c>
      <c r="B97">
        <f t="shared" si="6"/>
        <v>34</v>
      </c>
      <c r="C97" s="16" t="s">
        <v>108</v>
      </c>
      <c r="D97" s="15">
        <f t="shared" si="7"/>
        <v>56.99990785</v>
      </c>
      <c r="E97" s="10">
        <v>0</v>
      </c>
      <c r="F97" s="10">
        <v>0</v>
      </c>
      <c r="G97" s="10">
        <v>5</v>
      </c>
      <c r="H97" s="10">
        <v>0</v>
      </c>
      <c r="I97" s="10">
        <v>0</v>
      </c>
      <c r="J97" s="10">
        <v>0</v>
      </c>
      <c r="K97" s="21">
        <v>1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3">
        <v>0</v>
      </c>
      <c r="W97" s="10">
        <v>0</v>
      </c>
      <c r="X97" s="10">
        <v>0</v>
      </c>
      <c r="Y97" s="10">
        <v>5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3</v>
      </c>
      <c r="AK97" s="10">
        <v>0</v>
      </c>
      <c r="AL97" s="10">
        <v>0</v>
      </c>
      <c r="AM97" s="10">
        <v>0</v>
      </c>
      <c r="AN97" s="10">
        <v>0</v>
      </c>
      <c r="AO97" s="10">
        <v>3</v>
      </c>
      <c r="AP97" s="10">
        <v>0</v>
      </c>
      <c r="AQ97" s="3">
        <v>0</v>
      </c>
      <c r="AR97" s="10">
        <v>0</v>
      </c>
      <c r="AS97" s="10">
        <v>0</v>
      </c>
      <c r="AT97" s="10">
        <v>0</v>
      </c>
      <c r="AU97" s="10">
        <v>5</v>
      </c>
      <c r="AV97" s="10">
        <v>0</v>
      </c>
      <c r="AW97" s="10">
        <v>0</v>
      </c>
      <c r="AX97" s="10">
        <v>0</v>
      </c>
      <c r="AY97" s="10">
        <v>0</v>
      </c>
      <c r="AZ97" s="10">
        <v>7</v>
      </c>
      <c r="BA97" s="10">
        <v>0</v>
      </c>
      <c r="BB97" s="10">
        <v>0</v>
      </c>
      <c r="BC97" s="3">
        <v>0</v>
      </c>
      <c r="BD97" s="3">
        <v>0</v>
      </c>
      <c r="BE97" s="10">
        <v>11</v>
      </c>
      <c r="BF97" s="10">
        <v>0</v>
      </c>
      <c r="BG97" s="3">
        <v>0</v>
      </c>
      <c r="BH97" s="10">
        <v>0</v>
      </c>
      <c r="BI97" s="10">
        <v>0</v>
      </c>
      <c r="BJ97" s="10">
        <v>17</v>
      </c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>
        <f t="shared" si="8"/>
        <v>57</v>
      </c>
      <c r="CG97" s="3">
        <f t="shared" si="9"/>
        <v>95</v>
      </c>
      <c r="CH97" s="3" t="str">
        <f>VLOOKUP(CG97,'NOVATOS E INTERMEDIOS'!$B$3:$C$103,2,FALSE)</f>
        <v>VILL GYM</v>
      </c>
      <c r="CI97" s="4">
        <f>VLOOKUP(CH97,'NOVATOS E INTERMEDIOS'!$C$3:$CF$103,2,FALSE)</f>
        <v>1.9999020000000001</v>
      </c>
    </row>
    <row r="98" spans="1:87" x14ac:dyDescent="0.3">
      <c r="A98">
        <v>-9.5999999999999991E-7</v>
      </c>
      <c r="B98">
        <f t="shared" si="6"/>
        <v>99</v>
      </c>
      <c r="C98" s="16" t="s">
        <v>77</v>
      </c>
      <c r="D98" s="15">
        <f t="shared" ref="D98:D101" si="10">CF98+A98*ROW()</f>
        <v>-9.4079999999999994E-5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3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3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3">
        <v>0</v>
      </c>
      <c r="BD98" s="3">
        <v>0</v>
      </c>
      <c r="BE98" s="3">
        <v>0</v>
      </c>
      <c r="BF98" s="10">
        <v>0</v>
      </c>
      <c r="BG98" s="3">
        <v>0</v>
      </c>
      <c r="BH98" s="10">
        <v>0</v>
      </c>
      <c r="BI98" s="10">
        <v>0</v>
      </c>
      <c r="BJ98" s="3">
        <v>0</v>
      </c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>
        <f t="shared" si="8"/>
        <v>0</v>
      </c>
      <c r="CG98" s="3">
        <f t="shared" si="9"/>
        <v>96</v>
      </c>
      <c r="CH98" s="3" t="str">
        <f>VLOOKUP(CG98,'NOVATOS E INTERMEDIOS'!$B$3:$C$103,2,FALSE)</f>
        <v>GOYANG - IDEUL</v>
      </c>
      <c r="CI98" s="4">
        <f>VLOOKUP(CH98,'NOVATOS E INTERMEDIOS'!$C$3:$CF$103,2,FALSE)</f>
        <v>-1.023E-5</v>
      </c>
    </row>
    <row r="99" spans="1:87" x14ac:dyDescent="0.3">
      <c r="A99">
        <v>-9.7000000000000003E-7</v>
      </c>
      <c r="B99">
        <f t="shared" si="6"/>
        <v>94</v>
      </c>
      <c r="C99" s="16" t="s">
        <v>76</v>
      </c>
      <c r="D99" s="15">
        <f t="shared" si="10"/>
        <v>1.9999039700000001</v>
      </c>
      <c r="E99" s="10">
        <v>0</v>
      </c>
      <c r="F99" s="10">
        <v>2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3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3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3">
        <v>0</v>
      </c>
      <c r="BD99" s="3">
        <v>0</v>
      </c>
      <c r="BE99" s="3">
        <v>0</v>
      </c>
      <c r="BF99" s="10">
        <v>0</v>
      </c>
      <c r="BG99" s="3">
        <v>0</v>
      </c>
      <c r="BH99" s="10">
        <v>0</v>
      </c>
      <c r="BI99" s="10">
        <v>0</v>
      </c>
      <c r="BJ99" s="3">
        <v>0</v>
      </c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>
        <f t="shared" ref="CF99:CF101" si="11">SUM(E99:CE99)</f>
        <v>2</v>
      </c>
      <c r="CG99" s="3">
        <f t="shared" si="9"/>
        <v>97</v>
      </c>
      <c r="CH99" s="3" t="str">
        <f>VLOOKUP(CG99,'NOVATOS E INTERMEDIOS'!$B$3:$C$103,2,FALSE)</f>
        <v>RIONG TAE</v>
      </c>
      <c r="CI99" s="4">
        <f>VLOOKUP(CH99,'NOVATOS E INTERMEDIOS'!$C$3:$CF$103,2,FALSE)</f>
        <v>-4.7599999999999998E-5</v>
      </c>
    </row>
    <row r="100" spans="1:87" x14ac:dyDescent="0.3">
      <c r="A100">
        <v>-9.7999999999999993E-7</v>
      </c>
      <c r="B100">
        <f t="shared" si="6"/>
        <v>95</v>
      </c>
      <c r="C100" s="16" t="s">
        <v>13</v>
      </c>
      <c r="D100" s="15">
        <f t="shared" si="10"/>
        <v>1.9999020000000001</v>
      </c>
      <c r="E100" s="10">
        <v>0</v>
      </c>
      <c r="F100" s="10">
        <v>2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3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3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3">
        <v>0</v>
      </c>
      <c r="BD100" s="3">
        <v>0</v>
      </c>
      <c r="BE100" s="3">
        <v>0</v>
      </c>
      <c r="BF100" s="10">
        <v>0</v>
      </c>
      <c r="BG100" s="3">
        <v>0</v>
      </c>
      <c r="BH100" s="10">
        <v>0</v>
      </c>
      <c r="BI100" s="10">
        <v>0</v>
      </c>
      <c r="BJ100" s="3">
        <v>0</v>
      </c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>
        <f t="shared" si="11"/>
        <v>2</v>
      </c>
      <c r="CG100" s="3">
        <f t="shared" si="9"/>
        <v>98</v>
      </c>
      <c r="CH100" s="3" t="str">
        <f>VLOOKUP(CG100,'NOVATOS E INTERMEDIOS'!$B$3:$C$103,2,FALSE)</f>
        <v>UNIVERSIDAD  HIMISFERIOS</v>
      </c>
      <c r="CI100" s="4">
        <f>VLOOKUP(CH100,'NOVATOS E INTERMEDIOS'!$C$3:$CF$103,2,FALSE)</f>
        <v>-9.0240000000000003E-5</v>
      </c>
    </row>
    <row r="101" spans="1:87" x14ac:dyDescent="0.3">
      <c r="A101">
        <v>-9.9000000000000005E-7</v>
      </c>
      <c r="B101">
        <f t="shared" si="6"/>
        <v>48</v>
      </c>
      <c r="C101" s="18" t="s">
        <v>47</v>
      </c>
      <c r="D101" s="15">
        <f t="shared" si="10"/>
        <v>34.999900009999998</v>
      </c>
      <c r="E101" s="10">
        <v>0</v>
      </c>
      <c r="F101" s="10">
        <v>6</v>
      </c>
      <c r="G101" s="10">
        <v>5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3">
        <v>0</v>
      </c>
      <c r="W101" s="10">
        <v>5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7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2</v>
      </c>
      <c r="AQ101" s="3">
        <v>0</v>
      </c>
      <c r="AR101" s="10">
        <v>0</v>
      </c>
      <c r="AS101" s="10">
        <v>5</v>
      </c>
      <c r="AT101" s="10">
        <v>0</v>
      </c>
      <c r="AU101" s="10">
        <v>5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3">
        <v>0</v>
      </c>
      <c r="BD101" s="3">
        <v>0</v>
      </c>
      <c r="BE101" s="3">
        <v>0</v>
      </c>
      <c r="BF101" s="10">
        <v>0</v>
      </c>
      <c r="BG101" s="3">
        <v>0</v>
      </c>
      <c r="BH101" s="10">
        <v>0</v>
      </c>
      <c r="BI101" s="10">
        <v>0</v>
      </c>
      <c r="BJ101" s="3">
        <v>0</v>
      </c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>
        <f t="shared" si="11"/>
        <v>35</v>
      </c>
      <c r="CG101" s="3">
        <f t="shared" si="9"/>
        <v>99</v>
      </c>
      <c r="CH101" s="3" t="str">
        <f>VLOOKUP(CG101,'NOVATOS E INTERMEDIOS'!$B$3:$C$103,2,FALSE)</f>
        <v>VALLE</v>
      </c>
      <c r="CI101" s="4">
        <f>VLOOKUP(CH101,'NOVATOS E INTERMEDIOS'!$C$3:$CF$103,2,FALSE)</f>
        <v>-9.4079999999999994E-5</v>
      </c>
    </row>
    <row r="102" spans="1:87" x14ac:dyDescent="0.3">
      <c r="A102">
        <v>-9.9999999999999995E-7</v>
      </c>
      <c r="B102">
        <f t="shared" si="6"/>
        <v>100</v>
      </c>
      <c r="C102" s="9"/>
      <c r="D102" s="15">
        <f t="shared" si="7"/>
        <v>-1.02E-4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>
        <f t="shared" ref="CF102:CF107" si="12">SUM(E102:CE102)</f>
        <v>0</v>
      </c>
      <c r="CG102" s="3">
        <f t="shared" si="9"/>
        <v>100</v>
      </c>
      <c r="CH102" s="3">
        <f>VLOOKUP(CG102,'NOVATOS E INTERMEDIOS'!$B$3:$C$103,2,FALSE)</f>
        <v>0</v>
      </c>
      <c r="CI102" s="4" t="e">
        <f>VLOOKUP(CH102,'NOVATOS E INTERMEDIOS'!$C$3:$CF$103,2,FALSE)</f>
        <v>#N/A</v>
      </c>
    </row>
    <row r="103" spans="1:87" x14ac:dyDescent="0.3">
      <c r="A103">
        <v>-1.0100000000000001E-6</v>
      </c>
      <c r="B103">
        <f t="shared" si="6"/>
        <v>101</v>
      </c>
      <c r="C103" s="9"/>
      <c r="D103" s="4">
        <f t="shared" si="7"/>
        <v>-1.0403000000000001E-4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>
        <f t="shared" si="12"/>
        <v>0</v>
      </c>
      <c r="CG103" s="3">
        <f t="shared" si="9"/>
        <v>101</v>
      </c>
      <c r="CH103" s="3">
        <f>VLOOKUP(CG103,'NOVATOS E INTERMEDIOS'!$B$3:$C$103,2,FALSE)</f>
        <v>0</v>
      </c>
      <c r="CI103" s="4" t="e">
        <f>VLOOKUP(CH103,'NOVATOS E INTERMEDIOS'!$C$3:$CF$103,2,FALSE)</f>
        <v>#N/A</v>
      </c>
    </row>
    <row r="104" spans="1:87" x14ac:dyDescent="0.3">
      <c r="B104" t="e">
        <f t="shared" si="6"/>
        <v>#N/A</v>
      </c>
      <c r="C104" s="3"/>
      <c r="D104" s="3"/>
      <c r="E104" s="3"/>
      <c r="F104" s="3"/>
      <c r="G104" s="3"/>
      <c r="H104" s="3"/>
      <c r="I104" s="10"/>
      <c r="J104" s="3"/>
      <c r="K104" s="3"/>
      <c r="L104" s="3"/>
      <c r="M104" s="3"/>
      <c r="N104" s="3"/>
      <c r="O104" s="10"/>
      <c r="P104" s="3"/>
      <c r="Q104" s="10"/>
      <c r="R104" s="10"/>
      <c r="S104" s="10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10">
        <f t="shared" si="12"/>
        <v>0</v>
      </c>
      <c r="CG104" s="3"/>
      <c r="CH104" s="3"/>
      <c r="CI104" s="3"/>
    </row>
    <row r="105" spans="1:87" x14ac:dyDescent="0.3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0"/>
      <c r="P105" s="3"/>
      <c r="Q105" s="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10">
        <f t="shared" si="12"/>
        <v>0</v>
      </c>
      <c r="CG105" s="3"/>
      <c r="CH105" s="3"/>
      <c r="CI105" s="3"/>
    </row>
    <row r="106" spans="1:87" x14ac:dyDescent="0.3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0"/>
      <c r="P106" s="3"/>
      <c r="Q106" s="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10">
        <f t="shared" si="12"/>
        <v>0</v>
      </c>
      <c r="CG106" s="3"/>
      <c r="CH106" s="3"/>
      <c r="CI106" s="3"/>
    </row>
    <row r="107" spans="1:87" x14ac:dyDescent="0.3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>
        <f t="shared" si="12"/>
        <v>0</v>
      </c>
      <c r="CG107" s="3"/>
      <c r="CH107" s="3"/>
      <c r="CI107" s="3"/>
    </row>
    <row r="108" spans="1:87" x14ac:dyDescent="0.3">
      <c r="AB108" s="12"/>
      <c r="AG108" s="12"/>
      <c r="CF108" s="13"/>
    </row>
    <row r="109" spans="1:87" x14ac:dyDescent="0.3">
      <c r="AG109" s="12"/>
      <c r="CF109" s="1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03"/>
  <sheetViews>
    <sheetView tabSelected="1" zoomScale="89" zoomScaleNormal="89" workbookViewId="0">
      <pane xSplit="4" ySplit="2" topLeftCell="X3" activePane="bottomRight" state="frozen"/>
      <selection activeCell="B1" sqref="B1"/>
      <selection pane="topRight" activeCell="D1" sqref="D1"/>
      <selection pane="bottomLeft" activeCell="B3" sqref="B3"/>
      <selection pane="bottomRight" activeCell="X78" sqref="X78"/>
    </sheetView>
  </sheetViews>
  <sheetFormatPr baseColWidth="10" defaultColWidth="7.5546875" defaultRowHeight="14.4" x14ac:dyDescent="0.3"/>
  <cols>
    <col min="1" max="2" width="1.109375" customWidth="1"/>
    <col min="3" max="3" width="30.109375" customWidth="1"/>
    <col min="4" max="4" width="0.44140625" hidden="1" customWidth="1"/>
    <col min="5" max="6" width="17.109375" customWidth="1"/>
    <col min="7" max="7" width="15.5546875" customWidth="1"/>
    <col min="8" max="8" width="14.6640625" customWidth="1"/>
    <col min="9" max="11" width="17.44140625" customWidth="1"/>
    <col min="12" max="12" width="17.6640625" customWidth="1"/>
    <col min="13" max="14" width="19" customWidth="1"/>
    <col min="15" max="15" width="15.44140625" customWidth="1"/>
    <col min="16" max="16" width="15.6640625" customWidth="1"/>
    <col min="17" max="17" width="16.44140625" customWidth="1"/>
    <col min="18" max="18" width="17.33203125" customWidth="1"/>
    <col min="19" max="20" width="19.6640625" customWidth="1"/>
    <col min="21" max="21" width="17.109375" customWidth="1"/>
    <col min="22" max="22" width="16.88671875" customWidth="1"/>
    <col min="23" max="23" width="19.77734375" customWidth="1"/>
    <col min="24" max="26" width="20.109375" customWidth="1"/>
    <col min="27" max="27" width="17.109375" customWidth="1"/>
    <col min="28" max="31" width="15.88671875" customWidth="1"/>
    <col min="32" max="36" width="18.33203125" customWidth="1"/>
    <col min="37" max="37" width="16.109375" customWidth="1"/>
    <col min="38" max="38" width="10.88671875" hidden="1" customWidth="1"/>
    <col min="39" max="39" width="12.5546875" hidden="1" customWidth="1"/>
    <col min="40" max="41" width="12.44140625" hidden="1" customWidth="1"/>
    <col min="42" max="42" width="10.6640625" hidden="1" customWidth="1"/>
    <col min="43" max="44" width="12.5546875" hidden="1" customWidth="1"/>
    <col min="45" max="47" width="10.5546875" hidden="1" customWidth="1"/>
    <col min="48" max="48" width="12.5546875" hidden="1" customWidth="1"/>
    <col min="49" max="49" width="13.88671875" hidden="1" customWidth="1"/>
    <col min="50" max="50" width="12.5546875" hidden="1" customWidth="1"/>
    <col min="51" max="51" width="6.5546875" hidden="1" customWidth="1"/>
    <col min="52" max="52" width="8.5546875" customWidth="1"/>
    <col min="53" max="53" width="11" customWidth="1"/>
    <col min="54" max="54" width="9.44140625" customWidth="1"/>
    <col min="55" max="55" width="9.109375" customWidth="1"/>
  </cols>
  <sheetData>
    <row r="1" spans="1:55" ht="33.6" x14ac:dyDescent="0.65">
      <c r="C1" s="1" t="s">
        <v>102</v>
      </c>
      <c r="E1" s="1"/>
      <c r="F1" s="1"/>
      <c r="G1" s="1"/>
      <c r="H1" s="2"/>
      <c r="I1" s="2"/>
      <c r="J1" s="2"/>
      <c r="K1" s="2"/>
    </row>
    <row r="2" spans="1:55" ht="100.8" x14ac:dyDescent="0.3">
      <c r="C2" s="7" t="s">
        <v>0</v>
      </c>
      <c r="D2" s="3"/>
      <c r="E2" s="5" t="s">
        <v>127</v>
      </c>
      <c r="F2" s="5" t="s">
        <v>128</v>
      </c>
      <c r="G2" s="5" t="s">
        <v>125</v>
      </c>
      <c r="H2" s="5" t="s">
        <v>126</v>
      </c>
      <c r="I2" s="5" t="s">
        <v>130</v>
      </c>
      <c r="J2" s="5" t="s">
        <v>131</v>
      </c>
      <c r="K2" s="5" t="s">
        <v>134</v>
      </c>
      <c r="L2" s="5" t="s">
        <v>189</v>
      </c>
      <c r="M2" s="5" t="s">
        <v>187</v>
      </c>
      <c r="N2" s="5" t="s">
        <v>188</v>
      </c>
      <c r="O2" s="5" t="s">
        <v>135</v>
      </c>
      <c r="P2" s="5" t="s">
        <v>136</v>
      </c>
      <c r="Q2" s="5" t="s">
        <v>138</v>
      </c>
      <c r="R2" s="5" t="s">
        <v>139</v>
      </c>
      <c r="S2" s="5" t="s">
        <v>140</v>
      </c>
      <c r="T2" s="5" t="s">
        <v>157</v>
      </c>
      <c r="U2" s="5" t="s">
        <v>156</v>
      </c>
      <c r="V2" s="5" t="s">
        <v>161</v>
      </c>
      <c r="W2" s="5" t="s">
        <v>190</v>
      </c>
      <c r="X2" s="5" t="s">
        <v>185</v>
      </c>
      <c r="Y2" s="5" t="s">
        <v>186</v>
      </c>
      <c r="Z2" s="5" t="s">
        <v>184</v>
      </c>
      <c r="AA2" s="5" t="s">
        <v>182</v>
      </c>
      <c r="AB2" s="5" t="s">
        <v>181</v>
      </c>
      <c r="AC2" s="5" t="s">
        <v>183</v>
      </c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 t="s">
        <v>15</v>
      </c>
      <c r="BA2" s="6" t="s">
        <v>18</v>
      </c>
      <c r="BB2" s="6" t="s">
        <v>0</v>
      </c>
      <c r="BC2" s="6" t="s">
        <v>19</v>
      </c>
    </row>
    <row r="3" spans="1:55" x14ac:dyDescent="0.3">
      <c r="A3">
        <v>-1E-8</v>
      </c>
      <c r="B3">
        <f t="shared" ref="B3:B34" si="0">_xlfn.RANK.AVG(D3,$D$3:$D$103,0)</f>
        <v>45</v>
      </c>
      <c r="C3" s="16" t="s">
        <v>1</v>
      </c>
      <c r="D3" s="4">
        <f t="shared" ref="D3:D34" si="1">AZ3+A3*ROW()</f>
        <v>-3.0000000000000004E-8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/>
      <c r="X3" s="3"/>
      <c r="Y3" s="3"/>
      <c r="Z3" s="3">
        <v>0</v>
      </c>
      <c r="AA3" s="3">
        <v>0</v>
      </c>
      <c r="AB3" s="3">
        <v>0</v>
      </c>
      <c r="AC3" s="3">
        <v>0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>
        <f t="shared" ref="AZ3:AZ34" si="2">SUM(E3:AY3)</f>
        <v>0</v>
      </c>
      <c r="BA3" s="3">
        <v>1</v>
      </c>
      <c r="BB3" s="3" t="str">
        <f>VLOOKUP(BA3,CLASIFICADOS!$B$3:$C$103,2,FALSE)</f>
        <v>DECIAP</v>
      </c>
      <c r="BC3" s="4">
        <f>VLOOKUP(BB3,CLASIFICADOS!$C$3:$AZ$103,2,FALSE)</f>
        <v>198.99999677</v>
      </c>
    </row>
    <row r="4" spans="1:55" x14ac:dyDescent="0.3">
      <c r="A4">
        <v>-2E-8</v>
      </c>
      <c r="B4">
        <f t="shared" si="0"/>
        <v>25</v>
      </c>
      <c r="C4" s="16" t="s">
        <v>20</v>
      </c>
      <c r="D4" s="4">
        <f t="shared" si="1"/>
        <v>15.99999992</v>
      </c>
      <c r="E4" s="3">
        <v>0</v>
      </c>
      <c r="F4" s="3">
        <v>0</v>
      </c>
      <c r="G4" s="3">
        <v>2</v>
      </c>
      <c r="H4" s="3">
        <v>0</v>
      </c>
      <c r="I4" s="3">
        <v>10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4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/>
      <c r="X4" s="3"/>
      <c r="Y4" s="3"/>
      <c r="Z4" s="3">
        <v>0</v>
      </c>
      <c r="AA4" s="3">
        <v>0</v>
      </c>
      <c r="AB4" s="3">
        <v>0</v>
      </c>
      <c r="AC4" s="3">
        <v>0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>
        <f t="shared" si="2"/>
        <v>16</v>
      </c>
      <c r="BA4" s="3">
        <f t="shared" ref="BA4:BA67" si="3">BA3+1</f>
        <v>2</v>
      </c>
      <c r="BB4" s="3" t="str">
        <f>VLOOKUP(BA4,CLASIFICADOS!$B$3:$C$103,2,FALSE)</f>
        <v>DEBAK TKD</v>
      </c>
      <c r="BC4" s="4">
        <f>VLOOKUP(BB4,CLASIFICADOS!$C$3:$AZ$103,2,FALSE)</f>
        <v>193.99999711999999</v>
      </c>
    </row>
    <row r="5" spans="1:55" x14ac:dyDescent="0.3">
      <c r="A5">
        <v>-2.9999999999999997E-8</v>
      </c>
      <c r="B5">
        <f t="shared" si="0"/>
        <v>46</v>
      </c>
      <c r="C5" s="16" t="s">
        <v>48</v>
      </c>
      <c r="D5" s="4">
        <f t="shared" si="1"/>
        <v>-1.4999999999999999E-7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/>
      <c r="X5" s="3"/>
      <c r="Y5" s="3"/>
      <c r="Z5" s="3">
        <v>0</v>
      </c>
      <c r="AA5" s="3">
        <v>0</v>
      </c>
      <c r="AB5" s="3">
        <v>0</v>
      </c>
      <c r="AC5" s="3">
        <v>0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>
        <f t="shared" si="2"/>
        <v>0</v>
      </c>
      <c r="BA5" s="3">
        <f t="shared" si="3"/>
        <v>3</v>
      </c>
      <c r="BB5" s="3" t="str">
        <f>VLOOKUP(BA5,CLASIFICADOS!$B$3:$C$103,2,FALSE)</f>
        <v>SEUL</v>
      </c>
      <c r="BC5" s="4">
        <f>VLOOKUP(BB5,CLASIFICADOS!$C$3:$AZ$103,2,FALSE)</f>
        <v>173.99994525</v>
      </c>
    </row>
    <row r="6" spans="1:55" x14ac:dyDescent="0.3">
      <c r="A6">
        <v>-4.0000000000000001E-8</v>
      </c>
      <c r="B6">
        <f t="shared" si="0"/>
        <v>16</v>
      </c>
      <c r="C6" s="16" t="s">
        <v>49</v>
      </c>
      <c r="D6" s="4">
        <f t="shared" si="1"/>
        <v>35.999999760000001</v>
      </c>
      <c r="E6" s="3">
        <v>0</v>
      </c>
      <c r="F6" s="3">
        <v>0</v>
      </c>
      <c r="G6" s="3">
        <v>18</v>
      </c>
      <c r="H6" s="3">
        <v>0</v>
      </c>
      <c r="I6" s="3">
        <v>8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4</v>
      </c>
      <c r="R6" s="3">
        <v>0</v>
      </c>
      <c r="S6" s="3">
        <v>0</v>
      </c>
      <c r="T6" s="3">
        <v>6</v>
      </c>
      <c r="U6" s="3">
        <v>0</v>
      </c>
      <c r="V6" s="3">
        <v>0</v>
      </c>
      <c r="W6" s="3"/>
      <c r="X6" s="3"/>
      <c r="Y6" s="3"/>
      <c r="Z6" s="3">
        <v>0</v>
      </c>
      <c r="AA6" s="3">
        <v>0</v>
      </c>
      <c r="AB6" s="3">
        <v>0</v>
      </c>
      <c r="AC6" s="3">
        <v>0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>
        <f t="shared" si="2"/>
        <v>36</v>
      </c>
      <c r="BA6" s="3">
        <f t="shared" si="3"/>
        <v>4</v>
      </c>
      <c r="BB6" s="3" t="str">
        <f>VLOOKUP(BA6,CLASIFICADOS!$B$3:$C$103,2,FALSE)</f>
        <v>KORYO</v>
      </c>
      <c r="BC6" s="4">
        <f>VLOOKUP(BB6,CLASIFICADOS!$C$3:$AZ$103,2,FALSE)</f>
        <v>169.99998065</v>
      </c>
    </row>
    <row r="7" spans="1:55" x14ac:dyDescent="0.3">
      <c r="A7">
        <v>-4.9999999999999998E-8</v>
      </c>
      <c r="B7">
        <f t="shared" si="0"/>
        <v>14</v>
      </c>
      <c r="C7" s="16" t="s">
        <v>84</v>
      </c>
      <c r="D7" s="4">
        <f t="shared" si="1"/>
        <v>43.999999649999999</v>
      </c>
      <c r="E7" s="3">
        <v>0</v>
      </c>
      <c r="F7" s="3">
        <v>0</v>
      </c>
      <c r="G7" s="3">
        <v>8</v>
      </c>
      <c r="H7" s="3">
        <v>2</v>
      </c>
      <c r="I7" s="3">
        <v>15</v>
      </c>
      <c r="J7" s="3">
        <v>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2</v>
      </c>
      <c r="R7" s="3">
        <v>0</v>
      </c>
      <c r="S7" s="3">
        <v>0</v>
      </c>
      <c r="T7" s="3">
        <v>6</v>
      </c>
      <c r="U7" s="3">
        <v>0</v>
      </c>
      <c r="V7" s="3">
        <v>0</v>
      </c>
      <c r="W7" s="3"/>
      <c r="X7" s="3">
        <v>3</v>
      </c>
      <c r="Y7" s="3"/>
      <c r="Z7" s="3">
        <v>0</v>
      </c>
      <c r="AA7" s="3">
        <v>0</v>
      </c>
      <c r="AB7" s="3">
        <v>0</v>
      </c>
      <c r="AC7" s="3">
        <v>0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>
        <f t="shared" si="2"/>
        <v>44</v>
      </c>
      <c r="BA7" s="3">
        <f t="shared" si="3"/>
        <v>5</v>
      </c>
      <c r="BB7" s="3" t="str">
        <f>VLOOKUP(BA7,CLASIFICADOS!$B$3:$C$103,2,FALSE)</f>
        <v>MERCENARIOS</v>
      </c>
      <c r="BC7" s="4">
        <f>VLOOKUP(BB7,CLASIFICADOS!$C$3:$AZ$103,2,FALSE)</f>
        <v>129.99996976</v>
      </c>
    </row>
    <row r="8" spans="1:55" x14ac:dyDescent="0.3">
      <c r="A8">
        <v>-5.9999999999999995E-8</v>
      </c>
      <c r="B8">
        <f t="shared" si="0"/>
        <v>7</v>
      </c>
      <c r="C8" s="16" t="s">
        <v>87</v>
      </c>
      <c r="D8" s="4">
        <f t="shared" si="1"/>
        <v>93.999999520000003</v>
      </c>
      <c r="E8" s="3">
        <v>0</v>
      </c>
      <c r="F8" s="3">
        <v>0</v>
      </c>
      <c r="G8" s="3">
        <v>2</v>
      </c>
      <c r="H8" s="3">
        <v>0</v>
      </c>
      <c r="I8" s="3">
        <v>16</v>
      </c>
      <c r="J8" s="3">
        <v>30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6</v>
      </c>
      <c r="R8" s="3">
        <v>0</v>
      </c>
      <c r="S8" s="3">
        <v>0</v>
      </c>
      <c r="T8" s="3">
        <v>34</v>
      </c>
      <c r="U8" s="3">
        <v>0</v>
      </c>
      <c r="V8" s="3">
        <v>0</v>
      </c>
      <c r="W8" s="3"/>
      <c r="X8" s="3"/>
      <c r="Y8" s="3"/>
      <c r="Z8" s="3">
        <v>6</v>
      </c>
      <c r="AA8" s="3">
        <v>0</v>
      </c>
      <c r="AB8" s="3">
        <v>0</v>
      </c>
      <c r="AC8" s="3">
        <v>0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>
        <f t="shared" si="2"/>
        <v>94</v>
      </c>
      <c r="BA8" s="3">
        <f t="shared" si="3"/>
        <v>6</v>
      </c>
      <c r="BB8" s="3" t="str">
        <f>VLOOKUP(BA8,CLASIFICADOS!$B$3:$C$103,2,FALSE)</f>
        <v>S.D.CENTRAL</v>
      </c>
      <c r="BC8" s="4">
        <f>VLOOKUP(BB8,CLASIFICADOS!$C$3:$AZ$103,2,FALSE)</f>
        <v>115.99995101</v>
      </c>
    </row>
    <row r="9" spans="1:55" x14ac:dyDescent="0.3">
      <c r="A9">
        <v>-7.0000000000000005E-8</v>
      </c>
      <c r="B9">
        <f t="shared" si="0"/>
        <v>47</v>
      </c>
      <c r="C9" s="16" t="s">
        <v>80</v>
      </c>
      <c r="D9" s="4">
        <f t="shared" si="1"/>
        <v>-6.3E-7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/>
      <c r="X9" s="3"/>
      <c r="Y9" s="3"/>
      <c r="Z9" s="3">
        <v>0</v>
      </c>
      <c r="AA9" s="3">
        <v>0</v>
      </c>
      <c r="AB9" s="3">
        <v>0</v>
      </c>
      <c r="AC9" s="3">
        <v>0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>
        <f t="shared" si="2"/>
        <v>0</v>
      </c>
      <c r="BA9" s="3">
        <f t="shared" si="3"/>
        <v>7</v>
      </c>
      <c r="BB9" s="3" t="str">
        <f>VLOOKUP(BA9,CLASIFICADOS!$B$3:$C$103,2,FALSE)</f>
        <v>BORJA´S LIONS</v>
      </c>
      <c r="BC9" s="4">
        <f>VLOOKUP(BB9,CLASIFICADOS!$C$3:$AZ$103,2,FALSE)</f>
        <v>93.999999520000003</v>
      </c>
    </row>
    <row r="10" spans="1:55" x14ac:dyDescent="0.3">
      <c r="A10">
        <v>-8.0000000000000002E-8</v>
      </c>
      <c r="B10">
        <f t="shared" si="0"/>
        <v>48</v>
      </c>
      <c r="C10" s="16" t="s">
        <v>26</v>
      </c>
      <c r="D10" s="4">
        <f t="shared" si="1"/>
        <v>-7.9999999999999996E-7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/>
      <c r="X10" s="3"/>
      <c r="Y10" s="3"/>
      <c r="Z10" s="3">
        <v>0</v>
      </c>
      <c r="AA10" s="3">
        <v>0</v>
      </c>
      <c r="AB10" s="3">
        <v>0</v>
      </c>
      <c r="AC10" s="3">
        <v>0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>
        <f t="shared" si="2"/>
        <v>0</v>
      </c>
      <c r="BA10" s="3">
        <f t="shared" si="3"/>
        <v>8</v>
      </c>
      <c r="BB10" s="3" t="str">
        <f>VLOOKUP(BA10,CLASIFICADOS!$B$3:$C$103,2,FALSE)</f>
        <v>YONG TIGER</v>
      </c>
      <c r="BC10" s="4">
        <f>VLOOKUP(BB10,CLASIFICADOS!$C$3:$AZ$103,2,FALSE)</f>
        <v>62.999903969999998</v>
      </c>
    </row>
    <row r="11" spans="1:55" x14ac:dyDescent="0.3">
      <c r="A11">
        <v>-8.9999999999999999E-8</v>
      </c>
      <c r="B11">
        <f t="shared" si="0"/>
        <v>49</v>
      </c>
      <c r="C11" s="19" t="s">
        <v>29</v>
      </c>
      <c r="D11" s="4">
        <f t="shared" si="1"/>
        <v>-9.9000000000000005E-7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/>
      <c r="X11" s="3"/>
      <c r="Y11" s="3"/>
      <c r="Z11" s="3">
        <v>0</v>
      </c>
      <c r="AA11" s="3">
        <v>0</v>
      </c>
      <c r="AB11" s="3">
        <v>0</v>
      </c>
      <c r="AC11" s="3">
        <v>0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>
        <f t="shared" si="2"/>
        <v>0</v>
      </c>
      <c r="BA11" s="3">
        <f t="shared" si="3"/>
        <v>9</v>
      </c>
      <c r="BB11" s="3" t="str">
        <f>VLOOKUP(BA11,CLASIFICADOS!$B$3:$C$103,2,FALSE)</f>
        <v>DRACO</v>
      </c>
      <c r="BC11" s="4">
        <f>VLOOKUP(BB11,CLASIFICADOS!$C$3:$AZ$103,2,FALSE)</f>
        <v>56.999996009999997</v>
      </c>
    </row>
    <row r="12" spans="1:55" x14ac:dyDescent="0.3">
      <c r="A12">
        <v>-9.9999999999999995E-8</v>
      </c>
      <c r="B12">
        <f t="shared" si="0"/>
        <v>50</v>
      </c>
      <c r="C12" s="19" t="s">
        <v>88</v>
      </c>
      <c r="D12" s="4">
        <f t="shared" si="1"/>
        <v>-1.1999999999999999E-6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/>
      <c r="X12" s="3"/>
      <c r="Y12" s="3"/>
      <c r="Z12" s="3">
        <v>0</v>
      </c>
      <c r="AA12" s="3">
        <v>0</v>
      </c>
      <c r="AB12" s="3">
        <v>0</v>
      </c>
      <c r="AC12" s="3">
        <v>0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>
        <f t="shared" si="2"/>
        <v>0</v>
      </c>
      <c r="BA12" s="3">
        <f t="shared" si="3"/>
        <v>10</v>
      </c>
      <c r="BB12" s="3" t="str">
        <f>VLOOKUP(BA12,CLASIFICADOS!$B$3:$C$103,2,FALSE)</f>
        <v>HAN SU</v>
      </c>
      <c r="BC12" s="4">
        <f>VLOOKUP(BB12,CLASIFICADOS!$C$3:$AZ$103,2,FALSE)</f>
        <v>55.999989120000002</v>
      </c>
    </row>
    <row r="13" spans="1:55" x14ac:dyDescent="0.3">
      <c r="A13">
        <v>-1.1000000000000001E-7</v>
      </c>
      <c r="B13">
        <f t="shared" si="0"/>
        <v>51</v>
      </c>
      <c r="C13" s="19" t="s">
        <v>25</v>
      </c>
      <c r="D13" s="4">
        <f t="shared" si="1"/>
        <v>-1.4300000000000001E-6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10">
        <v>0</v>
      </c>
      <c r="L13" s="3">
        <v>0</v>
      </c>
      <c r="M13" s="3">
        <v>0</v>
      </c>
      <c r="N13" s="3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3">
        <v>0</v>
      </c>
      <c r="V13" s="10">
        <v>0</v>
      </c>
      <c r="W13" s="10"/>
      <c r="X13" s="3"/>
      <c r="Y13" s="3"/>
      <c r="Z13" s="3">
        <v>0</v>
      </c>
      <c r="AA13" s="3">
        <v>0</v>
      </c>
      <c r="AB13" s="3">
        <v>0</v>
      </c>
      <c r="AC13" s="3">
        <v>0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>
        <f t="shared" si="2"/>
        <v>0</v>
      </c>
      <c r="BA13" s="3">
        <f t="shared" si="3"/>
        <v>11</v>
      </c>
      <c r="BB13" s="3" t="str">
        <f>VLOOKUP(BA13,CLASIFICADOS!$B$3:$C$103,2,FALSE)</f>
        <v>KO AMERICA</v>
      </c>
      <c r="BC13" s="4">
        <f>VLOOKUP(BB13,CLASIFICADOS!$C$3:$AZ$103,2,FALSE)</f>
        <v>55.999982369999998</v>
      </c>
    </row>
    <row r="14" spans="1:55" x14ac:dyDescent="0.3">
      <c r="A14">
        <v>-1.1999999999999999E-7</v>
      </c>
      <c r="B14">
        <f t="shared" si="0"/>
        <v>52</v>
      </c>
      <c r="C14" s="18" t="s">
        <v>90</v>
      </c>
      <c r="D14" s="4">
        <f t="shared" si="1"/>
        <v>-1.6799999999999998E-6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/>
      <c r="X14" s="3"/>
      <c r="Y14" s="3"/>
      <c r="Z14" s="3">
        <v>0</v>
      </c>
      <c r="AA14" s="3">
        <v>0</v>
      </c>
      <c r="AB14" s="3">
        <v>0</v>
      </c>
      <c r="AC14" s="3">
        <v>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>
        <f t="shared" si="2"/>
        <v>0</v>
      </c>
      <c r="BA14" s="3">
        <f t="shared" si="3"/>
        <v>12</v>
      </c>
      <c r="BB14" s="3" t="str">
        <f>VLOOKUP(BA14,CLASIFICADOS!$B$3:$C$103,2,FALSE)</f>
        <v>ILYOP MP</v>
      </c>
      <c r="BC14" s="4">
        <f>VLOOKUP(BB14,CLASIFICADOS!$C$3:$AZ$103,2,FALSE)</f>
        <v>45.999987050000001</v>
      </c>
    </row>
    <row r="15" spans="1:55" x14ac:dyDescent="0.3">
      <c r="A15">
        <v>-1.3E-7</v>
      </c>
      <c r="B15">
        <f t="shared" si="0"/>
        <v>53</v>
      </c>
      <c r="C15" s="19" t="s">
        <v>24</v>
      </c>
      <c r="D15" s="4">
        <f t="shared" si="1"/>
        <v>-1.95E-6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/>
      <c r="X15" s="3"/>
      <c r="Y15" s="3"/>
      <c r="Z15" s="3">
        <v>0</v>
      </c>
      <c r="AA15" s="3">
        <v>0</v>
      </c>
      <c r="AB15" s="3">
        <v>0</v>
      </c>
      <c r="AC15" s="3">
        <v>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>
        <f t="shared" si="2"/>
        <v>0</v>
      </c>
      <c r="BA15" s="3">
        <f t="shared" si="3"/>
        <v>13</v>
      </c>
      <c r="BB15" s="3" t="str">
        <f>VLOOKUP(BA15,CLASIFICADOS!$B$3:$C$103,2,FALSE)</f>
        <v>ROJAS  IRON FIRST</v>
      </c>
      <c r="BC15" s="4">
        <f>VLOOKUP(BB15,CLASIFICADOS!$C$3:$AZ$103,2,FALSE)</f>
        <v>45.999952399999998</v>
      </c>
    </row>
    <row r="16" spans="1:55" x14ac:dyDescent="0.3">
      <c r="A16">
        <v>-1.4000000000000001E-7</v>
      </c>
      <c r="B16">
        <f t="shared" si="0"/>
        <v>18</v>
      </c>
      <c r="C16" s="19" t="s">
        <v>81</v>
      </c>
      <c r="D16" s="4">
        <f t="shared" si="1"/>
        <v>28.999997759999999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12</v>
      </c>
      <c r="V16" s="3">
        <v>0</v>
      </c>
      <c r="W16" s="3"/>
      <c r="X16" s="3"/>
      <c r="Y16" s="3"/>
      <c r="Z16" s="3">
        <v>7</v>
      </c>
      <c r="AA16" s="3">
        <v>0</v>
      </c>
      <c r="AB16" s="3">
        <v>0</v>
      </c>
      <c r="AC16" s="3">
        <v>0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>
        <f t="shared" si="2"/>
        <v>29</v>
      </c>
      <c r="BA16" s="3">
        <f t="shared" si="3"/>
        <v>14</v>
      </c>
      <c r="BB16" s="3" t="str">
        <f>VLOOKUP(BA16,CLASIFICADOS!$B$3:$C$103,2,FALSE)</f>
        <v>BAS PANTHER</v>
      </c>
      <c r="BC16" s="4">
        <f>VLOOKUP(BB16,CLASIFICADOS!$C$3:$AZ$103,2,FALSE)</f>
        <v>43.999999649999999</v>
      </c>
    </row>
    <row r="17" spans="1:55" x14ac:dyDescent="0.3">
      <c r="A17">
        <v>-1.4999999999999999E-7</v>
      </c>
      <c r="B17">
        <f t="shared" si="0"/>
        <v>36</v>
      </c>
      <c r="C17" s="18" t="s">
        <v>89</v>
      </c>
      <c r="D17" s="4">
        <f t="shared" si="1"/>
        <v>1.99999745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/>
      <c r="X17" s="3"/>
      <c r="Y17" s="3"/>
      <c r="Z17" s="3">
        <v>0</v>
      </c>
      <c r="AA17" s="3">
        <v>0</v>
      </c>
      <c r="AB17" s="3">
        <v>0</v>
      </c>
      <c r="AC17" s="3">
        <v>0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>
        <f t="shared" si="2"/>
        <v>2</v>
      </c>
      <c r="BA17" s="3">
        <f t="shared" si="3"/>
        <v>15</v>
      </c>
      <c r="BB17" s="3" t="str">
        <f>VLOOKUP(BA17,CLASIFICADOS!$B$3:$C$103,2,FALSE)</f>
        <v>TAEKWONDO TRAINING CENTER</v>
      </c>
      <c r="BC17" s="4">
        <f>VLOOKUP(BB17,CLASIFICADOS!$C$3:$AZ$103,2,FALSE)</f>
        <v>37.999931119999999</v>
      </c>
    </row>
    <row r="18" spans="1:55" x14ac:dyDescent="0.3">
      <c r="A18">
        <v>-1.6E-7</v>
      </c>
      <c r="B18">
        <f t="shared" si="0"/>
        <v>2</v>
      </c>
      <c r="C18" s="16" t="s">
        <v>68</v>
      </c>
      <c r="D18" s="4">
        <f t="shared" si="1"/>
        <v>193.99999711999999</v>
      </c>
      <c r="E18" s="3">
        <v>0</v>
      </c>
      <c r="F18" s="3">
        <v>6</v>
      </c>
      <c r="G18" s="3">
        <v>10</v>
      </c>
      <c r="H18" s="3">
        <v>14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17</v>
      </c>
      <c r="O18" s="3">
        <v>8</v>
      </c>
      <c r="P18" s="3">
        <v>0</v>
      </c>
      <c r="Q18" s="3">
        <v>10</v>
      </c>
      <c r="R18" s="3">
        <v>0</v>
      </c>
      <c r="S18" s="3">
        <v>85</v>
      </c>
      <c r="T18" s="3">
        <v>12</v>
      </c>
      <c r="U18" s="3">
        <v>0</v>
      </c>
      <c r="V18" s="3">
        <v>0</v>
      </c>
      <c r="W18" s="3"/>
      <c r="X18" s="3"/>
      <c r="Y18" s="3">
        <v>24</v>
      </c>
      <c r="Z18" s="3">
        <v>8</v>
      </c>
      <c r="AA18" s="3">
        <v>0</v>
      </c>
      <c r="AB18" s="3">
        <v>0</v>
      </c>
      <c r="AC18" s="3">
        <v>0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>
        <f t="shared" si="2"/>
        <v>194</v>
      </c>
      <c r="BA18" s="3">
        <f t="shared" si="3"/>
        <v>16</v>
      </c>
      <c r="BB18" s="3" t="str">
        <f>VLOOKUP(BA18,CLASIFICADOS!$B$3:$C$103,2,FALSE)</f>
        <v>BAEKJUL BG</v>
      </c>
      <c r="BC18" s="4">
        <f>VLOOKUP(BB18,CLASIFICADOS!$C$3:$AZ$103,2,FALSE)</f>
        <v>35.999999760000001</v>
      </c>
    </row>
    <row r="19" spans="1:55" x14ac:dyDescent="0.3">
      <c r="A19">
        <v>-1.6999999999999999E-7</v>
      </c>
      <c r="B19">
        <f t="shared" si="0"/>
        <v>1</v>
      </c>
      <c r="C19" s="16" t="s">
        <v>67</v>
      </c>
      <c r="D19" s="4">
        <f t="shared" si="1"/>
        <v>198.99999677</v>
      </c>
      <c r="E19" s="3">
        <v>0</v>
      </c>
      <c r="F19" s="3">
        <v>0</v>
      </c>
      <c r="G19" s="3">
        <v>4</v>
      </c>
      <c r="H19" s="3">
        <v>6</v>
      </c>
      <c r="I19" s="3">
        <v>14</v>
      </c>
      <c r="J19" s="3">
        <v>8</v>
      </c>
      <c r="K19" s="3">
        <v>12</v>
      </c>
      <c r="L19" s="3">
        <v>0</v>
      </c>
      <c r="M19" s="3">
        <v>3</v>
      </c>
      <c r="N19" s="3">
        <v>0</v>
      </c>
      <c r="O19" s="3">
        <v>7</v>
      </c>
      <c r="P19" s="3">
        <v>30</v>
      </c>
      <c r="Q19" s="3">
        <v>2</v>
      </c>
      <c r="R19" s="3">
        <v>0</v>
      </c>
      <c r="S19" s="3">
        <v>0</v>
      </c>
      <c r="T19" s="3">
        <v>6</v>
      </c>
      <c r="U19" s="3">
        <v>12</v>
      </c>
      <c r="V19" s="3">
        <v>10</v>
      </c>
      <c r="W19" s="3"/>
      <c r="X19" s="3">
        <v>10</v>
      </c>
      <c r="Y19" s="3"/>
      <c r="Z19" s="3">
        <v>10</v>
      </c>
      <c r="AA19" s="3">
        <v>35</v>
      </c>
      <c r="AB19" s="3">
        <v>0</v>
      </c>
      <c r="AC19" s="3">
        <v>30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>
        <f t="shared" si="2"/>
        <v>199</v>
      </c>
      <c r="BA19" s="3">
        <f t="shared" si="3"/>
        <v>17</v>
      </c>
      <c r="BB19" s="3" t="str">
        <f>VLOOKUP(BA19,CLASIFICADOS!$B$3:$C$103,2,FALSE)</f>
        <v>JR SPORT</v>
      </c>
      <c r="BC19" s="4">
        <f>VLOOKUP(BB19,CLASIFICADOS!$C$3:$AZ$103,2,FALSE)</f>
        <v>34.9999848</v>
      </c>
    </row>
    <row r="20" spans="1:55" x14ac:dyDescent="0.3">
      <c r="A20">
        <v>-1.8E-7</v>
      </c>
      <c r="B20">
        <f t="shared" si="0"/>
        <v>37</v>
      </c>
      <c r="C20" s="16" t="s">
        <v>56</v>
      </c>
      <c r="D20" s="4">
        <f t="shared" si="1"/>
        <v>1.9999963999999999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/>
      <c r="X20" s="3"/>
      <c r="Y20" s="3"/>
      <c r="Z20" s="3">
        <v>0</v>
      </c>
      <c r="AA20" s="3">
        <v>0</v>
      </c>
      <c r="AB20" s="3">
        <v>0</v>
      </c>
      <c r="AC20" s="3"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>
        <f t="shared" si="2"/>
        <v>2</v>
      </c>
      <c r="BA20" s="3">
        <f t="shared" si="3"/>
        <v>18</v>
      </c>
      <c r="BB20" s="3" t="str">
        <f>VLOOKUP(BA20,CLASIFICADOS!$B$3:$C$103,2,FALSE)</f>
        <v>CHAMPIONS FOR LIFE</v>
      </c>
      <c r="BC20" s="4">
        <f>VLOOKUP(BB20,CLASIFICADOS!$C$3:$AZ$103,2,FALSE)</f>
        <v>28.999997759999999</v>
      </c>
    </row>
    <row r="21" spans="1:55" x14ac:dyDescent="0.3">
      <c r="A21">
        <v>-1.9000000000000001E-7</v>
      </c>
      <c r="B21">
        <f t="shared" si="0"/>
        <v>9</v>
      </c>
      <c r="C21" s="19" t="s">
        <v>30</v>
      </c>
      <c r="D21" s="4">
        <f t="shared" si="1"/>
        <v>56.999996009999997</v>
      </c>
      <c r="E21" s="3">
        <v>0</v>
      </c>
      <c r="F21" s="3">
        <v>0</v>
      </c>
      <c r="G21" s="3">
        <v>8</v>
      </c>
      <c r="H21" s="3">
        <v>0</v>
      </c>
      <c r="I21" s="3">
        <v>0</v>
      </c>
      <c r="J21" s="3">
        <v>19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4</v>
      </c>
      <c r="R21" s="3">
        <v>0</v>
      </c>
      <c r="S21" s="3">
        <v>0</v>
      </c>
      <c r="T21" s="3">
        <v>24</v>
      </c>
      <c r="U21" s="3">
        <v>0</v>
      </c>
      <c r="V21" s="3">
        <v>0</v>
      </c>
      <c r="W21" s="3"/>
      <c r="X21" s="3">
        <v>2</v>
      </c>
      <c r="Y21" s="3"/>
      <c r="Z21" s="3">
        <v>0</v>
      </c>
      <c r="AA21" s="3">
        <v>0</v>
      </c>
      <c r="AB21" s="3">
        <v>0</v>
      </c>
      <c r="AC21" s="3">
        <v>0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>
        <f t="shared" si="2"/>
        <v>57</v>
      </c>
      <c r="BA21" s="3">
        <f t="shared" si="3"/>
        <v>19</v>
      </c>
      <c r="BB21" s="3" t="str">
        <f>VLOOKUP(BA21,CLASIFICADOS!$B$3:$C$103,2,FALSE)</f>
        <v>TAE SHO KU</v>
      </c>
      <c r="BC21" s="4">
        <f>VLOOKUP(BB21,CLASIFICADOS!$C$3:$AZ$103,2,FALSE)</f>
        <v>26.999934400000001</v>
      </c>
    </row>
    <row r="22" spans="1:55" x14ac:dyDescent="0.3">
      <c r="A22">
        <v>-1.9999999999999999E-7</v>
      </c>
      <c r="B22">
        <f t="shared" si="0"/>
        <v>54</v>
      </c>
      <c r="C22" s="19" t="s">
        <v>2</v>
      </c>
      <c r="D22" s="4">
        <f t="shared" si="1"/>
        <v>-4.4000000000000002E-6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/>
      <c r="X22" s="3"/>
      <c r="Y22" s="3"/>
      <c r="Z22" s="3">
        <v>0</v>
      </c>
      <c r="AA22" s="3">
        <v>0</v>
      </c>
      <c r="AB22" s="3">
        <v>0</v>
      </c>
      <c r="AC22" s="3">
        <v>0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>
        <f t="shared" si="2"/>
        <v>0</v>
      </c>
      <c r="BA22" s="3">
        <f t="shared" si="3"/>
        <v>20</v>
      </c>
      <c r="BB22" s="3" t="str">
        <f>VLOOKUP(BA22,CLASIFICADOS!$B$3:$C$103,2,FALSE)</f>
        <v>ECUACUBA</v>
      </c>
      <c r="BC22" s="4">
        <f>VLOOKUP(BB22,CLASIFICADOS!$C$3:$AZ$103,2,FALSE)</f>
        <v>25.99999472</v>
      </c>
    </row>
    <row r="23" spans="1:55" x14ac:dyDescent="0.3">
      <c r="A23">
        <v>-2.1E-7</v>
      </c>
      <c r="B23">
        <f t="shared" si="0"/>
        <v>55</v>
      </c>
      <c r="C23" s="19" t="s">
        <v>9</v>
      </c>
      <c r="D23" s="4">
        <f t="shared" si="1"/>
        <v>-4.8300000000000003E-6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/>
      <c r="X23" s="3"/>
      <c r="Y23" s="3"/>
      <c r="Z23" s="3">
        <v>0</v>
      </c>
      <c r="AA23" s="3">
        <v>0</v>
      </c>
      <c r="AB23" s="3">
        <v>0</v>
      </c>
      <c r="AC23" s="3">
        <v>0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>
        <f t="shared" si="2"/>
        <v>0</v>
      </c>
      <c r="BA23" s="3">
        <f t="shared" si="3"/>
        <v>21</v>
      </c>
      <c r="BB23" s="3" t="str">
        <f>VLOOKUP(BA23,CLASIFICADOS!$B$3:$C$103,2,FALSE)</f>
        <v>SIM JANG TEAM</v>
      </c>
      <c r="BC23" s="4">
        <f>VLOOKUP(BB23,CLASIFICADOS!$C$3:$AZ$103,2,FALSE)</f>
        <v>25.99994225</v>
      </c>
    </row>
    <row r="24" spans="1:55" x14ac:dyDescent="0.3">
      <c r="A24">
        <v>-2.2000000000000001E-7</v>
      </c>
      <c r="B24">
        <f t="shared" si="0"/>
        <v>20</v>
      </c>
      <c r="C24" s="16" t="s">
        <v>14</v>
      </c>
      <c r="D24" s="4">
        <f t="shared" si="1"/>
        <v>25.99999472</v>
      </c>
      <c r="E24" s="3">
        <v>0</v>
      </c>
      <c r="F24" s="3">
        <v>0</v>
      </c>
      <c r="G24" s="3">
        <v>0</v>
      </c>
      <c r="H24" s="3">
        <v>0</v>
      </c>
      <c r="I24" s="3">
        <v>7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</v>
      </c>
      <c r="R24" s="3">
        <v>0</v>
      </c>
      <c r="S24" s="3">
        <v>0</v>
      </c>
      <c r="T24" s="3">
        <v>17</v>
      </c>
      <c r="U24" s="3">
        <v>0</v>
      </c>
      <c r="V24" s="3">
        <v>0</v>
      </c>
      <c r="W24" s="3"/>
      <c r="X24" s="3"/>
      <c r="Y24" s="3"/>
      <c r="Z24" s="3">
        <v>0</v>
      </c>
      <c r="AA24" s="3">
        <v>0</v>
      </c>
      <c r="AB24" s="3">
        <v>0</v>
      </c>
      <c r="AC24" s="3">
        <v>0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>
        <f t="shared" si="2"/>
        <v>26</v>
      </c>
      <c r="BA24" s="3">
        <f t="shared" si="3"/>
        <v>22</v>
      </c>
      <c r="BB24" s="3" t="str">
        <f>VLOOKUP(BA24,CLASIFICADOS!$B$3:$C$103,2,FALSE)</f>
        <v>LIGA CANTONAL MEJIA</v>
      </c>
      <c r="BC24" s="4">
        <f>VLOOKUP(BB24,CLASIFICADOS!$C$3:$AZ$103,2,FALSE)</f>
        <v>19.999976</v>
      </c>
    </row>
    <row r="25" spans="1:55" x14ac:dyDescent="0.3">
      <c r="A25">
        <v>-2.2999999999999999E-7</v>
      </c>
      <c r="B25">
        <f t="shared" si="0"/>
        <v>56</v>
      </c>
      <c r="C25" s="16" t="s">
        <v>16</v>
      </c>
      <c r="D25" s="4">
        <f t="shared" si="1"/>
        <v>-5.75E-6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/>
      <c r="X25" s="3"/>
      <c r="Y25" s="3"/>
      <c r="Z25" s="3">
        <v>0</v>
      </c>
      <c r="AA25" s="3">
        <v>0</v>
      </c>
      <c r="AB25" s="3">
        <v>0</v>
      </c>
      <c r="AC25" s="3">
        <v>0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>
        <f t="shared" si="2"/>
        <v>0</v>
      </c>
      <c r="BA25" s="3">
        <f t="shared" si="3"/>
        <v>23</v>
      </c>
      <c r="BB25" s="3" t="str">
        <f>VLOOKUP(BA25,CLASIFICADOS!$B$3:$C$103,2,FALSE)</f>
        <v>TAE DO ACADEMY</v>
      </c>
      <c r="BC25" s="4">
        <f>VLOOKUP(BB25,CLASIFICADOS!$C$3:$AZ$103,2,FALSE)</f>
        <v>19.999932770000001</v>
      </c>
    </row>
    <row r="26" spans="1:55" x14ac:dyDescent="0.3">
      <c r="A26">
        <v>-2.3999999999999998E-7</v>
      </c>
      <c r="B26">
        <f t="shared" si="0"/>
        <v>57</v>
      </c>
      <c r="C26" s="16" t="s">
        <v>3</v>
      </c>
      <c r="D26" s="4">
        <f t="shared" si="1"/>
        <v>-6.2399999999999995E-6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/>
      <c r="X26" s="3"/>
      <c r="Y26" s="3"/>
      <c r="Z26" s="3">
        <v>0</v>
      </c>
      <c r="AA26" s="3">
        <v>0</v>
      </c>
      <c r="AB26" s="3">
        <v>0</v>
      </c>
      <c r="AC26" s="3">
        <v>0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>
        <f t="shared" si="2"/>
        <v>0</v>
      </c>
      <c r="BA26" s="3">
        <f t="shared" si="3"/>
        <v>24</v>
      </c>
      <c r="BB26" s="3" t="str">
        <f>VLOOKUP(BA26,CLASIFICADOS!$B$3:$C$103,2,FALSE)</f>
        <v>KUNGAN DUL</v>
      </c>
      <c r="BC26" s="4">
        <f>VLOOKUP(BB26,CLASIFICADOS!$C$3:$AZ$103,2,FALSE)</f>
        <v>17.999978850000002</v>
      </c>
    </row>
    <row r="27" spans="1:55" x14ac:dyDescent="0.3">
      <c r="A27">
        <v>-2.4999999999999999E-7</v>
      </c>
      <c r="B27">
        <f t="shared" si="0"/>
        <v>58</v>
      </c>
      <c r="C27" s="16" t="s">
        <v>4</v>
      </c>
      <c r="D27" s="4">
        <f t="shared" si="1"/>
        <v>-6.7499999999999997E-6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/>
      <c r="X27" s="3"/>
      <c r="Y27" s="3"/>
      <c r="Z27" s="3">
        <v>0</v>
      </c>
      <c r="AA27" s="3">
        <v>0</v>
      </c>
      <c r="AB27" s="3">
        <v>0</v>
      </c>
      <c r="AC27" s="3">
        <v>0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>
        <f t="shared" si="2"/>
        <v>0</v>
      </c>
      <c r="BA27" s="3">
        <f t="shared" si="3"/>
        <v>25</v>
      </c>
      <c r="BB27" s="3" t="str">
        <f>VLOOKUP(BA27,CLASIFICADOS!$B$3:$C$103,2,FALSE)</f>
        <v>ARES</v>
      </c>
      <c r="BC27" s="4">
        <f>VLOOKUP(BB27,CLASIFICADOS!$C$3:$AZ$103,2,FALSE)</f>
        <v>15.99999992</v>
      </c>
    </row>
    <row r="28" spans="1:55" x14ac:dyDescent="0.3">
      <c r="A28">
        <v>-2.6E-7</v>
      </c>
      <c r="B28">
        <f t="shared" si="0"/>
        <v>38</v>
      </c>
      <c r="C28" s="16" t="s">
        <v>71</v>
      </c>
      <c r="D28" s="4">
        <f t="shared" si="1"/>
        <v>1.9999927200000001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/>
      <c r="X28" s="3"/>
      <c r="Y28" s="3"/>
      <c r="Z28" s="3">
        <v>0</v>
      </c>
      <c r="AA28" s="3">
        <v>0</v>
      </c>
      <c r="AB28" s="3">
        <v>0</v>
      </c>
      <c r="AC28" s="3">
        <v>0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>
        <f t="shared" si="2"/>
        <v>2</v>
      </c>
      <c r="BA28" s="3">
        <f t="shared" si="3"/>
        <v>26</v>
      </c>
      <c r="BB28" s="3" t="str">
        <f>VLOOKUP(BA28,CLASIFICADOS!$B$3:$C$103,2,FALSE)</f>
        <v>LOS PUMAS</v>
      </c>
      <c r="BC28" s="4">
        <f>VLOOKUP(BB28,CLASIFICADOS!$C$3:$AZ$103,2,FALSE)</f>
        <v>12.99997297</v>
      </c>
    </row>
    <row r="29" spans="1:55" x14ac:dyDescent="0.3">
      <c r="A29">
        <v>-2.7000000000000001E-7</v>
      </c>
      <c r="B29">
        <f t="shared" si="0"/>
        <v>59</v>
      </c>
      <c r="C29" s="16" t="s">
        <v>57</v>
      </c>
      <c r="D29" s="4">
        <f t="shared" si="1"/>
        <v>-7.8299999999999996E-6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/>
      <c r="X29" s="3"/>
      <c r="Y29" s="3"/>
      <c r="Z29" s="3">
        <v>0</v>
      </c>
      <c r="AA29" s="3">
        <v>0</v>
      </c>
      <c r="AB29" s="3">
        <v>0</v>
      </c>
      <c r="AC29" s="3">
        <v>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>
        <f t="shared" si="2"/>
        <v>0</v>
      </c>
      <c r="BA29" s="3">
        <f t="shared" si="3"/>
        <v>27</v>
      </c>
      <c r="BB29" s="3" t="str">
        <f>VLOOKUP(BA29,CLASIFICADOS!$B$3:$C$103,2,FALSE)</f>
        <v>FIRST CLASS CALDERON</v>
      </c>
      <c r="BC29" s="4">
        <f>VLOOKUP(BB29,CLASIFICADOS!$C$3:$AZ$103,2,FALSE)</f>
        <v>11.9999916</v>
      </c>
    </row>
    <row r="30" spans="1:55" x14ac:dyDescent="0.3">
      <c r="A30">
        <v>-2.8000000000000002E-7</v>
      </c>
      <c r="B30">
        <f t="shared" si="0"/>
        <v>27</v>
      </c>
      <c r="C30" s="16" t="s">
        <v>69</v>
      </c>
      <c r="D30" s="4">
        <f t="shared" si="1"/>
        <v>11.9999916</v>
      </c>
      <c r="E30" s="3">
        <v>0</v>
      </c>
      <c r="F30" s="3">
        <v>0</v>
      </c>
      <c r="G30" s="3">
        <v>0</v>
      </c>
      <c r="H30" s="3">
        <v>0</v>
      </c>
      <c r="I30" s="3">
        <v>6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6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/>
      <c r="X30" s="3"/>
      <c r="Y30" s="3"/>
      <c r="Z30" s="3">
        <v>0</v>
      </c>
      <c r="AA30" s="3">
        <v>0</v>
      </c>
      <c r="AB30" s="3">
        <v>0</v>
      </c>
      <c r="AC30" s="3">
        <v>0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>
        <f t="shared" si="2"/>
        <v>12</v>
      </c>
      <c r="BA30" s="3">
        <f t="shared" si="3"/>
        <v>28</v>
      </c>
      <c r="BB30" s="3" t="str">
        <f>VLOOKUP(BA30,CLASIFICADOS!$B$3:$C$103,2,FALSE)</f>
        <v xml:space="preserve">JI DO KWAN </v>
      </c>
      <c r="BC30" s="4">
        <f>VLOOKUP(BB30,CLASIFICADOS!$C$3:$AZ$103,2,FALSE)</f>
        <v>11.99998632</v>
      </c>
    </row>
    <row r="31" spans="1:55" x14ac:dyDescent="0.3">
      <c r="A31">
        <v>-2.8999999999999998E-7</v>
      </c>
      <c r="B31">
        <f t="shared" si="0"/>
        <v>60</v>
      </c>
      <c r="C31" s="16" t="s">
        <v>58</v>
      </c>
      <c r="D31" s="4">
        <f t="shared" si="1"/>
        <v>-8.9899999999999986E-6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/>
      <c r="X31" s="3"/>
      <c r="Y31" s="3"/>
      <c r="Z31" s="3">
        <v>0</v>
      </c>
      <c r="AA31" s="3">
        <v>0</v>
      </c>
      <c r="AB31" s="3">
        <v>0</v>
      </c>
      <c r="AC31" s="3">
        <v>0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>
        <f t="shared" si="2"/>
        <v>0</v>
      </c>
      <c r="BA31" s="3">
        <f t="shared" si="3"/>
        <v>29</v>
      </c>
      <c r="BB31" s="3" t="str">
        <f>VLOOKUP(BA31,CLASIFICADOS!$B$3:$C$103,2,FALSE)</f>
        <v>KYORUGUI GYM</v>
      </c>
      <c r="BC31" s="4">
        <f>VLOOKUP(BB31,CLASIFICADOS!$C$3:$AZ$103,2,FALSE)</f>
        <v>11.999977919999999</v>
      </c>
    </row>
    <row r="32" spans="1:55" x14ac:dyDescent="0.3">
      <c r="A32">
        <v>-2.9999999999999999E-7</v>
      </c>
      <c r="B32">
        <f t="shared" si="0"/>
        <v>61</v>
      </c>
      <c r="C32" s="16" t="s">
        <v>31</v>
      </c>
      <c r="D32" s="4">
        <f t="shared" si="1"/>
        <v>-9.5999999999999996E-6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1">
        <v>0</v>
      </c>
      <c r="V32" s="3">
        <v>0</v>
      </c>
      <c r="W32" s="3"/>
      <c r="X32" s="3"/>
      <c r="Y32" s="3"/>
      <c r="Z32" s="3">
        <v>0</v>
      </c>
      <c r="AA32" s="3">
        <v>0</v>
      </c>
      <c r="AB32" s="3">
        <v>0</v>
      </c>
      <c r="AC32" s="3">
        <v>0</v>
      </c>
      <c r="AD32" s="3"/>
      <c r="AE32" s="3"/>
      <c r="AF32" s="11"/>
      <c r="AG32" s="11"/>
      <c r="AH32" s="11"/>
      <c r="AI32" s="11"/>
      <c r="AJ32" s="11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>
        <f t="shared" si="2"/>
        <v>0</v>
      </c>
      <c r="BA32" s="3">
        <f t="shared" si="3"/>
        <v>30</v>
      </c>
      <c r="BB32" s="3" t="str">
        <f>VLOOKUP(BA32,CLASIFICADOS!$B$3:$C$103,2,FALSE)</f>
        <v>MARCIAL CLUB GRANDA</v>
      </c>
      <c r="BC32" s="4">
        <f>VLOOKUP(BB32,CLASIFICADOS!$C$3:$AZ$103,2,FALSE)</f>
        <v>7.9999708500000004</v>
      </c>
    </row>
    <row r="33" spans="1:55" x14ac:dyDescent="0.3">
      <c r="A33">
        <v>-3.1E-7</v>
      </c>
      <c r="B33">
        <f t="shared" si="0"/>
        <v>62</v>
      </c>
      <c r="C33" s="18" t="s">
        <v>91</v>
      </c>
      <c r="D33" s="4">
        <f t="shared" si="1"/>
        <v>-1.023E-5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/>
      <c r="X33" s="3"/>
      <c r="Y33" s="3"/>
      <c r="Z33" s="3">
        <v>0</v>
      </c>
      <c r="AA33" s="3">
        <v>0</v>
      </c>
      <c r="AB33" s="3">
        <v>0</v>
      </c>
      <c r="AC33" s="3">
        <v>0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>
        <f t="shared" si="2"/>
        <v>0</v>
      </c>
      <c r="BA33" s="3">
        <f>BA32+1</f>
        <v>31</v>
      </c>
      <c r="BB33" s="3" t="str">
        <f>VLOOKUP(BA33,CLASIFICADOS!$B$3:$C$103,2,FALSE)</f>
        <v>SHOGUN</v>
      </c>
      <c r="BC33" s="4">
        <f>VLOOKUP(BB33,CLASIFICADOS!$C$3:$AZ$103,2,FALSE)</f>
        <v>7.9999437599999998</v>
      </c>
    </row>
    <row r="34" spans="1:55" x14ac:dyDescent="0.3">
      <c r="A34">
        <v>-3.2000000000000001E-7</v>
      </c>
      <c r="B34">
        <f t="shared" si="0"/>
        <v>10</v>
      </c>
      <c r="C34" s="16" t="s">
        <v>33</v>
      </c>
      <c r="D34" s="4">
        <f t="shared" si="1"/>
        <v>55.999989120000002</v>
      </c>
      <c r="E34" s="3">
        <v>0</v>
      </c>
      <c r="F34" s="3">
        <v>0</v>
      </c>
      <c r="G34" s="3">
        <v>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8</v>
      </c>
      <c r="R34" s="3">
        <v>0</v>
      </c>
      <c r="S34" s="3">
        <v>0</v>
      </c>
      <c r="T34" s="3">
        <v>46</v>
      </c>
      <c r="U34" s="3">
        <v>0</v>
      </c>
      <c r="V34" s="3">
        <v>0</v>
      </c>
      <c r="W34" s="3"/>
      <c r="X34" s="3"/>
      <c r="Y34" s="3"/>
      <c r="Z34" s="3">
        <v>0</v>
      </c>
      <c r="AA34" s="3">
        <v>0</v>
      </c>
      <c r="AB34" s="3">
        <v>0</v>
      </c>
      <c r="AC34" s="3">
        <v>0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>
        <f t="shared" si="2"/>
        <v>56</v>
      </c>
      <c r="BA34" s="3">
        <f t="shared" si="3"/>
        <v>32</v>
      </c>
      <c r="BB34" s="3" t="str">
        <f>VLOOKUP(BA34,CLASIFICADOS!$B$3:$C$103,2,FALSE)</f>
        <v>LEON</v>
      </c>
      <c r="BC34" s="4">
        <f>VLOOKUP(BB34,CLASIFICADOS!$C$3:$AZ$103,2,FALSE)</f>
        <v>5.9999769699999996</v>
      </c>
    </row>
    <row r="35" spans="1:55" x14ac:dyDescent="0.3">
      <c r="A35">
        <v>-3.3000000000000002E-7</v>
      </c>
      <c r="B35">
        <f t="shared" ref="B35:B66" si="4">_xlfn.RANK.AVG(D35,$D$3:$D$103,0)</f>
        <v>63</v>
      </c>
      <c r="C35" s="16" t="s">
        <v>32</v>
      </c>
      <c r="D35" s="4">
        <f t="shared" ref="D35:D66" si="5">AZ35+A35*ROW()</f>
        <v>-1.1550000000000001E-5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10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/>
      <c r="X35" s="3"/>
      <c r="Y35" s="3"/>
      <c r="Z35" s="3">
        <v>0</v>
      </c>
      <c r="AA35" s="3">
        <v>0</v>
      </c>
      <c r="AB35" s="3">
        <v>0</v>
      </c>
      <c r="AC35" s="3">
        <v>0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>
        <f t="shared" ref="AZ35:AZ66" si="6">SUM(E35:AY35)</f>
        <v>0</v>
      </c>
      <c r="BA35" s="3">
        <f t="shared" si="3"/>
        <v>33</v>
      </c>
      <c r="BB35" s="3" t="str">
        <f>VLOOKUP(BA35,CLASIFICADOS!$B$3:$C$103,2,FALSE)</f>
        <v>RYONG TAE</v>
      </c>
      <c r="BC35" s="4">
        <f>VLOOKUP(BB35,CLASIFICADOS!$C$3:$AZ$103,2,FALSE)</f>
        <v>5.9999537700000003</v>
      </c>
    </row>
    <row r="36" spans="1:55" x14ac:dyDescent="0.3">
      <c r="A36">
        <v>-3.3999999999999997E-7</v>
      </c>
      <c r="B36">
        <f t="shared" si="4"/>
        <v>39</v>
      </c>
      <c r="C36" s="16" t="s">
        <v>92</v>
      </c>
      <c r="D36" s="4">
        <f t="shared" si="5"/>
        <v>1.99998776</v>
      </c>
      <c r="E36" s="3">
        <v>0</v>
      </c>
      <c r="F36" s="3">
        <v>0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/>
      <c r="X36" s="3"/>
      <c r="Y36" s="3"/>
      <c r="Z36" s="3">
        <v>0</v>
      </c>
      <c r="AA36" s="3">
        <v>0</v>
      </c>
      <c r="AB36" s="3">
        <v>0</v>
      </c>
      <c r="AC36" s="3">
        <v>0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>
        <f t="shared" si="6"/>
        <v>2</v>
      </c>
      <c r="BA36" s="3">
        <f t="shared" si="3"/>
        <v>34</v>
      </c>
      <c r="BB36" s="3" t="str">
        <f>VLOOKUP(BA36,CLASIFICADOS!$B$3:$C$103,2,FALSE)</f>
        <v>SAN SEBASTIAN</v>
      </c>
      <c r="BC36" s="4">
        <f>VLOOKUP(BB36,CLASIFICADOS!$C$3:$AZ$103,2,FALSE)</f>
        <v>5.9999481699999997</v>
      </c>
    </row>
    <row r="37" spans="1:55" x14ac:dyDescent="0.3">
      <c r="A37">
        <v>-3.4999999999999998E-7</v>
      </c>
      <c r="B37">
        <f t="shared" si="4"/>
        <v>12</v>
      </c>
      <c r="C37" s="16" t="s">
        <v>59</v>
      </c>
      <c r="D37" s="4">
        <f t="shared" si="5"/>
        <v>45.999987050000001</v>
      </c>
      <c r="E37" s="3">
        <v>2</v>
      </c>
      <c r="F37" s="3">
        <v>0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8</v>
      </c>
      <c r="P37" s="3">
        <v>0</v>
      </c>
      <c r="Q37" s="3">
        <v>12</v>
      </c>
      <c r="R37" s="3">
        <v>0</v>
      </c>
      <c r="S37" s="3">
        <v>0</v>
      </c>
      <c r="T37" s="3">
        <v>0</v>
      </c>
      <c r="U37" s="3">
        <v>10</v>
      </c>
      <c r="V37" s="3">
        <v>0</v>
      </c>
      <c r="W37" s="3"/>
      <c r="X37" s="3"/>
      <c r="Y37" s="3"/>
      <c r="Z37" s="3">
        <v>10</v>
      </c>
      <c r="AA37" s="3">
        <v>0</v>
      </c>
      <c r="AB37" s="3">
        <v>0</v>
      </c>
      <c r="AC37" s="3">
        <v>0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>
        <f t="shared" si="6"/>
        <v>46</v>
      </c>
      <c r="BA37" s="3">
        <f t="shared" si="3"/>
        <v>35</v>
      </c>
      <c r="BB37" s="3" t="str">
        <f>VLOOKUP(BA37,CLASIFICADOS!$B$3:$C$103,2,FALSE)</f>
        <v xml:space="preserve">TAE BAEK ECUADOR </v>
      </c>
      <c r="BC37" s="4">
        <f>VLOOKUP(BB37,CLASIFICADOS!$C$3:$AZ$103,2,FALSE)</f>
        <v>5.9999391700000002</v>
      </c>
    </row>
    <row r="38" spans="1:55" x14ac:dyDescent="0.3">
      <c r="A38">
        <v>-3.5999999999999999E-7</v>
      </c>
      <c r="B38">
        <f t="shared" si="4"/>
        <v>28</v>
      </c>
      <c r="C38" s="16" t="s">
        <v>38</v>
      </c>
      <c r="D38" s="4">
        <f t="shared" si="5"/>
        <v>11.99998632</v>
      </c>
      <c r="E38" s="3">
        <v>0</v>
      </c>
      <c r="F38" s="3">
        <v>0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10</v>
      </c>
      <c r="U38" s="8">
        <v>0</v>
      </c>
      <c r="V38" s="3">
        <v>0</v>
      </c>
      <c r="W38" s="3"/>
      <c r="X38" s="3"/>
      <c r="Y38" s="3"/>
      <c r="Z38" s="3">
        <v>0</v>
      </c>
      <c r="AA38" s="3">
        <v>0</v>
      </c>
      <c r="AB38" s="3">
        <v>0</v>
      </c>
      <c r="AC38" s="3">
        <v>0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>
        <f t="shared" si="6"/>
        <v>12</v>
      </c>
      <c r="BA38" s="3">
        <f t="shared" si="3"/>
        <v>36</v>
      </c>
      <c r="BB38" s="3" t="str">
        <f>VLOOKUP(BA38,CLASIFICADOS!$B$3:$C$103,2,FALSE)</f>
        <v>DAIGORO</v>
      </c>
      <c r="BC38" s="4">
        <f>VLOOKUP(BB38,CLASIFICADOS!$C$3:$AZ$103,2,FALSE)</f>
        <v>1.99999745</v>
      </c>
    </row>
    <row r="39" spans="1:55" x14ac:dyDescent="0.3">
      <c r="A39">
        <v>-3.7E-7</v>
      </c>
      <c r="B39">
        <f t="shared" si="4"/>
        <v>40</v>
      </c>
      <c r="C39" s="16" t="s">
        <v>83</v>
      </c>
      <c r="D39" s="4">
        <f t="shared" si="5"/>
        <v>1.99998557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2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/>
      <c r="X39" s="3"/>
      <c r="Y39" s="3"/>
      <c r="Z39" s="3">
        <v>0</v>
      </c>
      <c r="AA39" s="3">
        <v>0</v>
      </c>
      <c r="AB39" s="3">
        <v>0</v>
      </c>
      <c r="AC39" s="3">
        <v>0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>
        <f t="shared" si="6"/>
        <v>2</v>
      </c>
      <c r="BA39" s="3">
        <f t="shared" si="3"/>
        <v>37</v>
      </c>
      <c r="BB39" s="3" t="str">
        <f>VLOOKUP(BA39,CLASIFICADOS!$B$3:$C$103,2,FALSE)</f>
        <v>DOJAN TAEKWONDO MELO</v>
      </c>
      <c r="BC39" s="4">
        <f>VLOOKUP(BB39,CLASIFICADOS!$C$3:$AZ$103,2,FALSE)</f>
        <v>1.9999963999999999</v>
      </c>
    </row>
    <row r="40" spans="1:55" x14ac:dyDescent="0.3">
      <c r="A40">
        <v>-3.8000000000000001E-7</v>
      </c>
      <c r="B40">
        <f t="shared" si="4"/>
        <v>17</v>
      </c>
      <c r="C40" s="16" t="s">
        <v>21</v>
      </c>
      <c r="D40" s="4">
        <f t="shared" si="5"/>
        <v>34.9999848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/>
      <c r="X40" s="3"/>
      <c r="Y40" s="3"/>
      <c r="Z40" s="3">
        <v>0</v>
      </c>
      <c r="AA40" s="3">
        <v>0</v>
      </c>
      <c r="AB40" s="3">
        <v>35</v>
      </c>
      <c r="AC40" s="3">
        <v>0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>
        <f t="shared" si="6"/>
        <v>35</v>
      </c>
      <c r="BA40" s="3">
        <f t="shared" si="3"/>
        <v>38</v>
      </c>
      <c r="BB40" s="3" t="str">
        <f>VLOOKUP(BA40,CLASIFICADOS!$B$3:$C$103,2,FALSE)</f>
        <v>FRANG</v>
      </c>
      <c r="BC40" s="4">
        <f>VLOOKUP(BB40,CLASIFICADOS!$C$3:$AZ$103,2,FALSE)</f>
        <v>1.9999927200000001</v>
      </c>
    </row>
    <row r="41" spans="1:55" x14ac:dyDescent="0.3">
      <c r="A41">
        <v>-3.9000000000000002E-7</v>
      </c>
      <c r="B41">
        <f t="shared" si="4"/>
        <v>64</v>
      </c>
      <c r="C41" s="16" t="s">
        <v>5</v>
      </c>
      <c r="D41" s="4">
        <f t="shared" si="5"/>
        <v>-1.5990000000000001E-5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/>
      <c r="X41" s="3"/>
      <c r="Y41" s="3"/>
      <c r="Z41" s="3">
        <v>0</v>
      </c>
      <c r="AA41" s="3">
        <v>0</v>
      </c>
      <c r="AB41" s="3">
        <v>0</v>
      </c>
      <c r="AC41" s="3">
        <v>0</v>
      </c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>
        <f t="shared" si="6"/>
        <v>0</v>
      </c>
      <c r="BA41" s="3">
        <f t="shared" si="3"/>
        <v>39</v>
      </c>
      <c r="BB41" s="3" t="str">
        <f>VLOOKUP(BA41,CLASIFICADOS!$B$3:$C$103,2,FALSE)</f>
        <v>HUAN TOP GYM</v>
      </c>
      <c r="BC41" s="4">
        <f>VLOOKUP(BB41,CLASIFICADOS!$C$3:$AZ$103,2,FALSE)</f>
        <v>1.99998776</v>
      </c>
    </row>
    <row r="42" spans="1:55" x14ac:dyDescent="0.3">
      <c r="A42">
        <v>-3.9999999999999998E-7</v>
      </c>
      <c r="B42">
        <f t="shared" si="4"/>
        <v>41</v>
      </c>
      <c r="C42" s="16" t="s">
        <v>82</v>
      </c>
      <c r="D42" s="4">
        <f t="shared" si="5"/>
        <v>1.9999832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2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/>
      <c r="X42" s="3"/>
      <c r="Y42" s="3"/>
      <c r="Z42" s="3">
        <v>0</v>
      </c>
      <c r="AA42" s="3">
        <v>0</v>
      </c>
      <c r="AB42" s="3">
        <v>0</v>
      </c>
      <c r="AC42" s="3">
        <v>0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>
        <f t="shared" si="6"/>
        <v>2</v>
      </c>
      <c r="BA42" s="3">
        <f t="shared" si="3"/>
        <v>40</v>
      </c>
      <c r="BB42" s="3" t="str">
        <f>VLOOKUP(BA42,CLASIFICADOS!$B$3:$C$103,2,FALSE)</f>
        <v>JOSEON LEGACY</v>
      </c>
      <c r="BC42" s="4">
        <f>VLOOKUP(BB42,CLASIFICADOS!$C$3:$AZ$103,2,FALSE)</f>
        <v>1.99998557</v>
      </c>
    </row>
    <row r="43" spans="1:55" x14ac:dyDescent="0.3">
      <c r="A43">
        <v>-4.0999999999999999E-7</v>
      </c>
      <c r="B43">
        <f t="shared" si="4"/>
        <v>11</v>
      </c>
      <c r="C43" s="16" t="s">
        <v>39</v>
      </c>
      <c r="D43" s="4">
        <f t="shared" si="5"/>
        <v>55.999982369999998</v>
      </c>
      <c r="E43" s="3">
        <v>0</v>
      </c>
      <c r="F43" s="3">
        <v>0</v>
      </c>
      <c r="G43" s="3">
        <v>6</v>
      </c>
      <c r="H43" s="3">
        <v>0</v>
      </c>
      <c r="I43" s="3">
        <v>0</v>
      </c>
      <c r="J43" s="3">
        <v>13</v>
      </c>
      <c r="K43" s="3">
        <v>0</v>
      </c>
      <c r="L43" s="3">
        <v>0</v>
      </c>
      <c r="M43" s="3">
        <v>0</v>
      </c>
      <c r="N43" s="3">
        <v>0</v>
      </c>
      <c r="O43" s="3">
        <v>14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10</v>
      </c>
      <c r="V43" s="3">
        <v>0</v>
      </c>
      <c r="W43" s="3"/>
      <c r="X43" s="3"/>
      <c r="Y43" s="3"/>
      <c r="Z43" s="3">
        <v>13</v>
      </c>
      <c r="AA43" s="3">
        <v>0</v>
      </c>
      <c r="AB43" s="3">
        <v>0</v>
      </c>
      <c r="AC43" s="3">
        <v>0</v>
      </c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>
        <f t="shared" si="6"/>
        <v>56</v>
      </c>
      <c r="BA43" s="3">
        <f t="shared" si="3"/>
        <v>41</v>
      </c>
      <c r="BB43" s="3" t="str">
        <f>VLOOKUP(BA43,CLASIFICADOS!$B$3:$C$103,2,FALSE)</f>
        <v>JERATHEL</v>
      </c>
      <c r="BC43" s="4">
        <f>VLOOKUP(BB43,CLASIFICADOS!$C$3:$AZ$103,2,FALSE)</f>
        <v>1.9999832</v>
      </c>
    </row>
    <row r="44" spans="1:55" x14ac:dyDescent="0.3">
      <c r="A44">
        <v>-4.2E-7</v>
      </c>
      <c r="B44">
        <f t="shared" si="4"/>
        <v>65</v>
      </c>
      <c r="C44" s="16" t="s">
        <v>50</v>
      </c>
      <c r="D44" s="4">
        <f t="shared" si="5"/>
        <v>-1.8479999999999999E-5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/>
      <c r="X44" s="3"/>
      <c r="Y44" s="3"/>
      <c r="Z44" s="3">
        <v>0</v>
      </c>
      <c r="AA44" s="3">
        <v>0</v>
      </c>
      <c r="AB44" s="3">
        <v>0</v>
      </c>
      <c r="AC44" s="3">
        <v>0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>
        <f t="shared" si="6"/>
        <v>0</v>
      </c>
      <c r="BA44" s="3">
        <f t="shared" si="3"/>
        <v>42</v>
      </c>
      <c r="BB44" s="3" t="str">
        <f>VLOOKUP(BA44,CLASIFICADOS!$B$3:$C$103,2,FALSE)</f>
        <v>SAN FRANCISCO TIGRES</v>
      </c>
      <c r="BC44" s="4">
        <f>VLOOKUP(BB44,CLASIFICADOS!$C$3:$AZ$103,2,FALSE)</f>
        <v>1.9999496000000001</v>
      </c>
    </row>
    <row r="45" spans="1:55" x14ac:dyDescent="0.3">
      <c r="A45">
        <v>-4.3000000000000001E-7</v>
      </c>
      <c r="B45">
        <f t="shared" si="4"/>
        <v>4</v>
      </c>
      <c r="C45" s="16" t="s">
        <v>6</v>
      </c>
      <c r="D45" s="4">
        <f t="shared" si="5"/>
        <v>169.99998065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10</v>
      </c>
      <c r="P45" s="3">
        <v>0</v>
      </c>
      <c r="Q45" s="3">
        <v>0</v>
      </c>
      <c r="R45" s="3">
        <v>70</v>
      </c>
      <c r="S45" s="3">
        <v>0</v>
      </c>
      <c r="T45" s="3">
        <v>0</v>
      </c>
      <c r="U45" s="3">
        <v>12</v>
      </c>
      <c r="V45" s="3">
        <v>0</v>
      </c>
      <c r="W45" s="3"/>
      <c r="X45" s="3"/>
      <c r="Y45" s="3"/>
      <c r="Z45" s="3">
        <v>18</v>
      </c>
      <c r="AA45" s="3">
        <v>30</v>
      </c>
      <c r="AB45" s="3">
        <v>30</v>
      </c>
      <c r="AC45" s="3">
        <v>0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>
        <f t="shared" si="6"/>
        <v>170</v>
      </c>
      <c r="BA45" s="3">
        <f t="shared" si="3"/>
        <v>43</v>
      </c>
      <c r="BB45" s="3" t="str">
        <f>VLOOKUP(BA45,CLASIFICADOS!$B$3:$C$103,2,FALSE)</f>
        <v>TAEKWONDO WOONG</v>
      </c>
      <c r="BC45" s="4">
        <f>VLOOKUP(BB45,CLASIFICADOS!$C$3:$AZ$103,2,FALSE)</f>
        <v>1.99992605</v>
      </c>
    </row>
    <row r="46" spans="1:55" x14ac:dyDescent="0.3">
      <c r="A46">
        <v>-4.4000000000000002E-7</v>
      </c>
      <c r="B46">
        <f t="shared" si="4"/>
        <v>66</v>
      </c>
      <c r="C46" s="16" t="s">
        <v>51</v>
      </c>
      <c r="D46" s="4">
        <f t="shared" si="5"/>
        <v>-2.0240000000000003E-5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/>
      <c r="X46" s="3"/>
      <c r="Y46" s="3"/>
      <c r="Z46" s="3">
        <v>0</v>
      </c>
      <c r="AA46" s="3">
        <v>0</v>
      </c>
      <c r="AB46" s="3">
        <v>0</v>
      </c>
      <c r="AC46" s="3">
        <v>0</v>
      </c>
      <c r="AD46" s="3"/>
      <c r="AE46" s="3"/>
      <c r="AF46" s="11"/>
      <c r="AG46" s="11"/>
      <c r="AH46" s="11"/>
      <c r="AI46" s="11"/>
      <c r="AJ46" s="11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>
        <f t="shared" si="6"/>
        <v>0</v>
      </c>
      <c r="BA46" s="3">
        <f t="shared" si="3"/>
        <v>44</v>
      </c>
      <c r="BB46" s="3" t="str">
        <f>VLOOKUP(BA46,CLASIFICADOS!$B$3:$C$103,2,FALSE)</f>
        <v>TOTAL KOMBAT</v>
      </c>
      <c r="BC46" s="4">
        <f>VLOOKUP(BB46,CLASIFICADOS!$C$3:$AZ$103,2,FALSE)</f>
        <v>1.9999190099999999</v>
      </c>
    </row>
    <row r="47" spans="1:55" x14ac:dyDescent="0.3">
      <c r="A47">
        <v>-4.4999999999999998E-7</v>
      </c>
      <c r="B47">
        <f t="shared" si="4"/>
        <v>24</v>
      </c>
      <c r="C47" s="16" t="s">
        <v>52</v>
      </c>
      <c r="D47" s="4">
        <f t="shared" si="5"/>
        <v>17.999978850000002</v>
      </c>
      <c r="E47" s="3">
        <v>0</v>
      </c>
      <c r="F47" s="3">
        <v>0</v>
      </c>
      <c r="G47" s="3">
        <v>2</v>
      </c>
      <c r="H47" s="3">
        <v>0</v>
      </c>
      <c r="I47" s="3">
        <v>0</v>
      </c>
      <c r="J47" s="3">
        <v>6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10</v>
      </c>
      <c r="U47" s="3">
        <v>0</v>
      </c>
      <c r="V47" s="3">
        <v>0</v>
      </c>
      <c r="W47" s="3"/>
      <c r="X47" s="3"/>
      <c r="Y47" s="3"/>
      <c r="Z47" s="3">
        <v>0</v>
      </c>
      <c r="AA47" s="3">
        <v>0</v>
      </c>
      <c r="AB47" s="3">
        <v>0</v>
      </c>
      <c r="AC47" s="3">
        <v>0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>
        <f t="shared" si="6"/>
        <v>18</v>
      </c>
      <c r="BA47" s="3">
        <f t="shared" si="3"/>
        <v>45</v>
      </c>
      <c r="BB47" s="3" t="str">
        <f>VLOOKUP(BA47,CLASIFICADOS!$B$3:$C$103,2,FALSE)</f>
        <v>APOLO</v>
      </c>
      <c r="BC47" s="4">
        <f>VLOOKUP(BB47,CLASIFICADOS!$C$3:$AZ$103,2,FALSE)</f>
        <v>-3.0000000000000004E-8</v>
      </c>
    </row>
    <row r="48" spans="1:55" x14ac:dyDescent="0.3">
      <c r="A48">
        <v>-4.5999999999999999E-7</v>
      </c>
      <c r="B48">
        <f t="shared" si="4"/>
        <v>29</v>
      </c>
      <c r="C48" s="16" t="s">
        <v>94</v>
      </c>
      <c r="D48" s="4">
        <f t="shared" si="5"/>
        <v>11.999977919999999</v>
      </c>
      <c r="E48" s="3">
        <v>0</v>
      </c>
      <c r="F48" s="3">
        <v>0</v>
      </c>
      <c r="G48" s="3">
        <v>6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6</v>
      </c>
      <c r="U48" s="3">
        <v>0</v>
      </c>
      <c r="V48" s="3">
        <v>0</v>
      </c>
      <c r="W48" s="3"/>
      <c r="X48" s="3"/>
      <c r="Y48" s="3"/>
      <c r="Z48" s="3">
        <v>0</v>
      </c>
      <c r="AA48" s="3">
        <v>0</v>
      </c>
      <c r="AB48" s="3">
        <v>0</v>
      </c>
      <c r="AC48" s="3">
        <v>0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>
        <f t="shared" si="6"/>
        <v>12</v>
      </c>
      <c r="BA48" s="3">
        <f t="shared" si="3"/>
        <v>46</v>
      </c>
      <c r="BB48" s="3" t="str">
        <f>VLOOKUP(BA48,CLASIFICADOS!$B$3:$C$103,2,FALSE)</f>
        <v>ATLAS CLUB</v>
      </c>
      <c r="BC48" s="4">
        <f>VLOOKUP(BB48,CLASIFICADOS!$C$3:$AZ$103,2,FALSE)</f>
        <v>-1.4999999999999999E-7</v>
      </c>
    </row>
    <row r="49" spans="1:55" x14ac:dyDescent="0.3">
      <c r="A49">
        <v>-4.7E-7</v>
      </c>
      <c r="B49">
        <f t="shared" si="4"/>
        <v>32</v>
      </c>
      <c r="C49" s="16" t="s">
        <v>28</v>
      </c>
      <c r="D49" s="4">
        <f t="shared" si="5"/>
        <v>5.9999769699999996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6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/>
      <c r="X49" s="3"/>
      <c r="Y49" s="3"/>
      <c r="Z49" s="3">
        <v>0</v>
      </c>
      <c r="AA49" s="3">
        <v>0</v>
      </c>
      <c r="AB49" s="3">
        <v>0</v>
      </c>
      <c r="AC49" s="3">
        <v>0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>
        <f t="shared" si="6"/>
        <v>6</v>
      </c>
      <c r="BA49" s="3">
        <f t="shared" si="3"/>
        <v>47</v>
      </c>
      <c r="BB49" s="3" t="str">
        <f>VLOOKUP(BA49,CLASIFICADOS!$B$3:$C$103,2,FALSE)</f>
        <v>BLUE DRAGONS</v>
      </c>
      <c r="BC49" s="4">
        <f>VLOOKUP(BB49,CLASIFICADOS!$C$3:$AZ$103,2,FALSE)</f>
        <v>-6.3E-7</v>
      </c>
    </row>
    <row r="50" spans="1:55" x14ac:dyDescent="0.3">
      <c r="A50">
        <v>-4.7999999999999996E-7</v>
      </c>
      <c r="B50">
        <f t="shared" si="4"/>
        <v>22</v>
      </c>
      <c r="C50" s="17" t="s">
        <v>34</v>
      </c>
      <c r="D50" s="4">
        <f t="shared" si="5"/>
        <v>19.999976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20</v>
      </c>
      <c r="U50" s="3">
        <v>0</v>
      </c>
      <c r="V50" s="3">
        <v>0</v>
      </c>
      <c r="W50" s="3"/>
      <c r="X50" s="3"/>
      <c r="Y50" s="3"/>
      <c r="Z50" s="3">
        <v>0</v>
      </c>
      <c r="AA50" s="3">
        <v>0</v>
      </c>
      <c r="AB50" s="3">
        <v>0</v>
      </c>
      <c r="AC50" s="3">
        <v>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>
        <f t="shared" si="6"/>
        <v>20</v>
      </c>
      <c r="BA50" s="3">
        <f t="shared" si="3"/>
        <v>48</v>
      </c>
      <c r="BB50" s="3" t="str">
        <f>VLOOKUP(BA50,CLASIFICADOS!$B$3:$C$103,2,FALSE)</f>
        <v>CIUDAD DE QUITO</v>
      </c>
      <c r="BC50" s="4">
        <f>VLOOKUP(BB50,CLASIFICADOS!$C$3:$AZ$103,2,FALSE)</f>
        <v>-7.9999999999999996E-7</v>
      </c>
    </row>
    <row r="51" spans="1:55" x14ac:dyDescent="0.3">
      <c r="A51">
        <v>-4.8999999999999997E-7</v>
      </c>
      <c r="B51">
        <f t="shared" si="4"/>
        <v>67</v>
      </c>
      <c r="C51" s="16" t="s">
        <v>60</v>
      </c>
      <c r="D51" s="4">
        <f t="shared" si="5"/>
        <v>-2.499E-5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/>
      <c r="X51" s="3"/>
      <c r="Y51" s="3"/>
      <c r="Z51" s="3">
        <v>0</v>
      </c>
      <c r="AA51" s="3">
        <v>0</v>
      </c>
      <c r="AB51" s="3">
        <v>0</v>
      </c>
      <c r="AC51" s="3">
        <v>0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>
        <f t="shared" si="6"/>
        <v>0</v>
      </c>
      <c r="BA51" s="3">
        <f t="shared" si="3"/>
        <v>49</v>
      </c>
      <c r="BB51" s="3" t="str">
        <f>VLOOKUP(BA51,CLASIFICADOS!$B$3:$C$103,2,FALSE)</f>
        <v>CONDOR</v>
      </c>
      <c r="BC51" s="4">
        <f>VLOOKUP(BB51,CLASIFICADOS!$C$3:$AZ$103,2,FALSE)</f>
        <v>-9.9000000000000005E-7</v>
      </c>
    </row>
    <row r="52" spans="1:55" x14ac:dyDescent="0.3">
      <c r="A52">
        <v>-4.9999999999999998E-7</v>
      </c>
      <c r="B52">
        <f t="shared" si="4"/>
        <v>68</v>
      </c>
      <c r="C52" s="16" t="s">
        <v>10</v>
      </c>
      <c r="D52" s="4">
        <f t="shared" si="5"/>
        <v>-2.5999999999999998E-5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/>
      <c r="X52" s="3"/>
      <c r="Y52" s="3"/>
      <c r="Z52" s="3">
        <v>0</v>
      </c>
      <c r="AA52" s="3">
        <v>0</v>
      </c>
      <c r="AB52" s="3">
        <v>0</v>
      </c>
      <c r="AC52" s="3">
        <v>0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>
        <f t="shared" si="6"/>
        <v>0</v>
      </c>
      <c r="BA52" s="3">
        <f t="shared" si="3"/>
        <v>50</v>
      </c>
      <c r="BB52" s="3" t="str">
        <f>VLOOKUP(BA52,CLASIFICADOS!$B$3:$C$103,2,FALSE)</f>
        <v>CLUB MIKIDO</v>
      </c>
      <c r="BC52" s="4">
        <f>VLOOKUP(BB52,CLASIFICADOS!$C$3:$AZ$103,2,FALSE)</f>
        <v>-1.1999999999999999E-6</v>
      </c>
    </row>
    <row r="53" spans="1:55" x14ac:dyDescent="0.3">
      <c r="A53">
        <v>-5.0999999999999999E-7</v>
      </c>
      <c r="B53">
        <f t="shared" si="4"/>
        <v>26</v>
      </c>
      <c r="C53" s="18" t="s">
        <v>95</v>
      </c>
      <c r="D53" s="4">
        <f t="shared" si="5"/>
        <v>12.99997297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7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6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/>
      <c r="X53" s="3"/>
      <c r="Y53" s="3"/>
      <c r="Z53" s="3">
        <v>0</v>
      </c>
      <c r="AA53" s="3">
        <v>0</v>
      </c>
      <c r="AB53" s="3">
        <v>0</v>
      </c>
      <c r="AC53" s="3">
        <v>0</v>
      </c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>
        <f t="shared" si="6"/>
        <v>13</v>
      </c>
      <c r="BA53" s="3">
        <f t="shared" si="3"/>
        <v>51</v>
      </c>
      <c r="BB53" s="3" t="str">
        <f>VLOOKUP(BA53,CLASIFICADOS!$B$3:$C$103,2,FALSE)</f>
        <v>CHEN HUU</v>
      </c>
      <c r="BC53" s="4">
        <f>VLOOKUP(BB53,CLASIFICADOS!$C$3:$AZ$103,2,FALSE)</f>
        <v>-1.4300000000000001E-6</v>
      </c>
    </row>
    <row r="54" spans="1:55" x14ac:dyDescent="0.3">
      <c r="A54">
        <v>-5.2E-7</v>
      </c>
      <c r="B54">
        <f t="shared" si="4"/>
        <v>69</v>
      </c>
      <c r="C54" s="16" t="s">
        <v>35</v>
      </c>
      <c r="D54" s="4">
        <f t="shared" si="5"/>
        <v>-2.8079999999999999E-5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/>
      <c r="X54" s="3"/>
      <c r="Y54" s="3"/>
      <c r="Z54" s="3">
        <v>0</v>
      </c>
      <c r="AA54" s="3">
        <v>0</v>
      </c>
      <c r="AB54" s="3">
        <v>0</v>
      </c>
      <c r="AC54" s="3">
        <v>0</v>
      </c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>
        <f t="shared" si="6"/>
        <v>0</v>
      </c>
      <c r="BA54" s="3">
        <f t="shared" si="3"/>
        <v>52</v>
      </c>
      <c r="BB54" s="3" t="str">
        <f>VLOOKUP(BA54,CLASIFICADOS!$B$3:$C$103,2,FALSE)</f>
        <v>CHONKWON</v>
      </c>
      <c r="BC54" s="4">
        <f>VLOOKUP(BB54,CLASIFICADOS!$C$3:$AZ$103,2,FALSE)</f>
        <v>-1.6799999999999998E-6</v>
      </c>
    </row>
    <row r="55" spans="1:55" x14ac:dyDescent="0.3">
      <c r="A55">
        <v>-5.3000000000000001E-7</v>
      </c>
      <c r="B55">
        <f t="shared" si="4"/>
        <v>30</v>
      </c>
      <c r="C55" s="16" t="s">
        <v>70</v>
      </c>
      <c r="D55" s="4">
        <f t="shared" si="5"/>
        <v>7.9999708500000004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8</v>
      </c>
      <c r="U55" s="3">
        <v>0</v>
      </c>
      <c r="V55" s="3">
        <v>0</v>
      </c>
      <c r="W55" s="3"/>
      <c r="X55" s="3"/>
      <c r="Y55" s="3"/>
      <c r="Z55" s="3">
        <v>0</v>
      </c>
      <c r="AA55" s="3">
        <v>0</v>
      </c>
      <c r="AB55" s="3">
        <v>0</v>
      </c>
      <c r="AC55" s="3">
        <v>0</v>
      </c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>
        <f t="shared" si="6"/>
        <v>8</v>
      </c>
      <c r="BA55" s="3">
        <f t="shared" si="3"/>
        <v>53</v>
      </c>
      <c r="BB55" s="3" t="str">
        <f>VLOOKUP(BA55,CLASIFICADOS!$B$3:$C$103,2,FALSE)</f>
        <v>CHUNG SONG</v>
      </c>
      <c r="BC55" s="4">
        <f>VLOOKUP(BB55,CLASIFICADOS!$C$3:$AZ$103,2,FALSE)</f>
        <v>-1.95E-6</v>
      </c>
    </row>
    <row r="56" spans="1:55" x14ac:dyDescent="0.3">
      <c r="A56">
        <v>-5.4000000000000002E-7</v>
      </c>
      <c r="B56">
        <f t="shared" si="4"/>
        <v>5</v>
      </c>
      <c r="C56" s="16" t="s">
        <v>36</v>
      </c>
      <c r="D56" s="4">
        <f t="shared" si="5"/>
        <v>129.99996976</v>
      </c>
      <c r="E56" s="3">
        <v>0</v>
      </c>
      <c r="F56" s="3">
        <v>0</v>
      </c>
      <c r="G56" s="3">
        <v>2</v>
      </c>
      <c r="H56" s="3">
        <v>2</v>
      </c>
      <c r="I56" s="3">
        <v>23</v>
      </c>
      <c r="J56" s="3">
        <v>10</v>
      </c>
      <c r="K56" s="3">
        <v>12</v>
      </c>
      <c r="L56" s="3">
        <v>0</v>
      </c>
      <c r="M56" s="3">
        <v>0</v>
      </c>
      <c r="N56" s="3">
        <v>0</v>
      </c>
      <c r="O56" s="3">
        <v>0</v>
      </c>
      <c r="P56" s="3">
        <v>30</v>
      </c>
      <c r="Q56" s="3">
        <v>10</v>
      </c>
      <c r="R56" s="3">
        <v>0</v>
      </c>
      <c r="S56" s="3">
        <v>0</v>
      </c>
      <c r="T56" s="3">
        <v>37</v>
      </c>
      <c r="U56" s="3">
        <v>0</v>
      </c>
      <c r="V56" s="3">
        <v>0</v>
      </c>
      <c r="W56" s="3"/>
      <c r="X56" s="3">
        <v>4</v>
      </c>
      <c r="Y56" s="3"/>
      <c r="Z56" s="3">
        <v>0</v>
      </c>
      <c r="AA56" s="3">
        <v>0</v>
      </c>
      <c r="AB56" s="3">
        <v>0</v>
      </c>
      <c r="AC56" s="3">
        <v>0</v>
      </c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>
        <f t="shared" si="6"/>
        <v>130</v>
      </c>
      <c r="BA56" s="3">
        <f t="shared" si="3"/>
        <v>54</v>
      </c>
      <c r="BB56" s="3" t="str">
        <f>VLOOKUP(BA56,CLASIFICADOS!$B$3:$C$103,2,FALSE)</f>
        <v>DRAGON GYM</v>
      </c>
      <c r="BC56" s="4">
        <f>VLOOKUP(BB56,CLASIFICADOS!$C$3:$AZ$103,2,FALSE)</f>
        <v>-4.4000000000000002E-6</v>
      </c>
    </row>
    <row r="57" spans="1:55" x14ac:dyDescent="0.3">
      <c r="A57">
        <v>-5.5000000000000003E-7</v>
      </c>
      <c r="B57">
        <f t="shared" si="4"/>
        <v>70</v>
      </c>
      <c r="C57" s="16" t="s">
        <v>37</v>
      </c>
      <c r="D57" s="4">
        <f t="shared" si="5"/>
        <v>-3.1350000000000003E-5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/>
      <c r="X57" s="3"/>
      <c r="Y57" s="3"/>
      <c r="Z57" s="3">
        <v>0</v>
      </c>
      <c r="AA57" s="3">
        <v>0</v>
      </c>
      <c r="AB57" s="3">
        <v>0</v>
      </c>
      <c r="AC57" s="3">
        <v>0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>
        <f t="shared" si="6"/>
        <v>0</v>
      </c>
      <c r="BA57" s="3">
        <f t="shared" si="3"/>
        <v>55</v>
      </c>
      <c r="BB57" s="3" t="str">
        <f>VLOOKUP(BA57,CLASIFICADOS!$B$3:$C$103,2,FALSE)</f>
        <v>DRAGON LEE GYM</v>
      </c>
      <c r="BC57" s="4">
        <f>VLOOKUP(BB57,CLASIFICADOS!$C$3:$AZ$103,2,FALSE)</f>
        <v>-4.8300000000000003E-6</v>
      </c>
    </row>
    <row r="58" spans="1:55" x14ac:dyDescent="0.3">
      <c r="A58">
        <v>-5.6000000000000004E-7</v>
      </c>
      <c r="B58">
        <f t="shared" si="4"/>
        <v>71</v>
      </c>
      <c r="C58" s="16" t="s">
        <v>96</v>
      </c>
      <c r="D58" s="4">
        <f t="shared" si="5"/>
        <v>-3.2480000000000001E-5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/>
      <c r="X58" s="3"/>
      <c r="Y58" s="3"/>
      <c r="Z58" s="3">
        <v>0</v>
      </c>
      <c r="AA58" s="3">
        <v>0</v>
      </c>
      <c r="AB58" s="3">
        <v>0</v>
      </c>
      <c r="AC58" s="3">
        <v>0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>
        <f t="shared" si="6"/>
        <v>0</v>
      </c>
      <c r="BA58" s="3">
        <f t="shared" si="3"/>
        <v>56</v>
      </c>
      <c r="BB58" s="3" t="str">
        <f>VLOOKUP(BA58,CLASIFICADOS!$B$3:$C$103,2,FALSE)</f>
        <v>ECUADOR</v>
      </c>
      <c r="BC58" s="4">
        <f>VLOOKUP(BB58,CLASIFICADOS!$C$3:$AZ$103,2,FALSE)</f>
        <v>-5.75E-6</v>
      </c>
    </row>
    <row r="59" spans="1:55" x14ac:dyDescent="0.3">
      <c r="A59">
        <v>-5.7000000000000005E-7</v>
      </c>
      <c r="B59">
        <f t="shared" si="4"/>
        <v>72</v>
      </c>
      <c r="C59" s="16" t="s">
        <v>61</v>
      </c>
      <c r="D59" s="4">
        <f t="shared" si="5"/>
        <v>-3.3630000000000002E-5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/>
      <c r="X59" s="3"/>
      <c r="Y59" s="3"/>
      <c r="Z59" s="3">
        <v>0</v>
      </c>
      <c r="AA59" s="3">
        <v>0</v>
      </c>
      <c r="AB59" s="3">
        <v>0</v>
      </c>
      <c r="AC59" s="3">
        <v>0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>
        <f t="shared" si="6"/>
        <v>0</v>
      </c>
      <c r="BA59" s="3">
        <f t="shared" si="3"/>
        <v>57</v>
      </c>
      <c r="BB59" s="3" t="str">
        <f>VLOOKUP(BA59,CLASIFICADOS!$B$3:$C$103,2,FALSE)</f>
        <v>EQUILIBRIO</v>
      </c>
      <c r="BC59" s="4">
        <f>VLOOKUP(BB59,CLASIFICADOS!$C$3:$AZ$103,2,FALSE)</f>
        <v>-6.2399999999999995E-6</v>
      </c>
    </row>
    <row r="60" spans="1:55" x14ac:dyDescent="0.3">
      <c r="A60">
        <v>-5.7999999999999995E-7</v>
      </c>
      <c r="B60">
        <f t="shared" si="4"/>
        <v>73</v>
      </c>
      <c r="C60" s="18" t="s">
        <v>93</v>
      </c>
      <c r="D60" s="4">
        <f t="shared" si="5"/>
        <v>-3.4799999999999999E-5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11">
        <v>0</v>
      </c>
      <c r="M60" s="11">
        <v>0</v>
      </c>
      <c r="N60" s="11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/>
      <c r="X60" s="3"/>
      <c r="Y60" s="3"/>
      <c r="Z60" s="3">
        <v>0</v>
      </c>
      <c r="AA60" s="3">
        <v>0</v>
      </c>
      <c r="AB60" s="3">
        <v>0</v>
      </c>
      <c r="AC60" s="3">
        <v>0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>
        <f t="shared" si="6"/>
        <v>0</v>
      </c>
      <c r="BA60" s="3">
        <f t="shared" si="3"/>
        <v>58</v>
      </c>
      <c r="BB60" s="3" t="str">
        <f>VLOOKUP(BA60,CLASIFICADOS!$B$3:$C$103,2,FALSE)</f>
        <v>ESPE</v>
      </c>
      <c r="BC60" s="4">
        <f>VLOOKUP(BB60,CLASIFICADOS!$C$3:$AZ$103,2,FALSE)</f>
        <v>-6.7499999999999997E-6</v>
      </c>
    </row>
    <row r="61" spans="1:55" x14ac:dyDescent="0.3">
      <c r="A61">
        <v>-5.8999999999999996E-7</v>
      </c>
      <c r="B61">
        <f t="shared" si="4"/>
        <v>74</v>
      </c>
      <c r="C61" s="16" t="s">
        <v>22</v>
      </c>
      <c r="D61" s="4">
        <f t="shared" si="5"/>
        <v>-3.5989999999999999E-5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/>
      <c r="X61" s="3"/>
      <c r="Y61" s="3"/>
      <c r="Z61" s="3">
        <v>0</v>
      </c>
      <c r="AA61" s="3">
        <v>0</v>
      </c>
      <c r="AB61" s="3">
        <v>0</v>
      </c>
      <c r="AC61" s="3">
        <v>0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>
        <f t="shared" si="6"/>
        <v>0</v>
      </c>
      <c r="BA61" s="3">
        <f t="shared" si="3"/>
        <v>59</v>
      </c>
      <c r="BB61" s="3" t="str">
        <f>VLOOKUP(BA61,CLASIFICADOS!$B$3:$C$103,2,FALSE)</f>
        <v>FIT KWON DO</v>
      </c>
      <c r="BC61" s="4">
        <f>VLOOKUP(BB61,CLASIFICADOS!$C$3:$AZ$103,2,FALSE)</f>
        <v>-7.8299999999999996E-6</v>
      </c>
    </row>
    <row r="62" spans="1:55" x14ac:dyDescent="0.3">
      <c r="A62">
        <v>-5.9999999999999997E-7</v>
      </c>
      <c r="B62">
        <f t="shared" si="4"/>
        <v>75</v>
      </c>
      <c r="C62" s="16" t="s">
        <v>23</v>
      </c>
      <c r="D62" s="4">
        <f t="shared" si="5"/>
        <v>-3.7199999999999996E-5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/>
      <c r="X62" s="3"/>
      <c r="Y62" s="3"/>
      <c r="Z62" s="3">
        <v>0</v>
      </c>
      <c r="AA62" s="3">
        <v>0</v>
      </c>
      <c r="AB62" s="3">
        <v>0</v>
      </c>
      <c r="AC62" s="3">
        <v>0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>
        <f t="shared" si="6"/>
        <v>0</v>
      </c>
      <c r="BA62" s="3">
        <f t="shared" si="3"/>
        <v>60</v>
      </c>
      <c r="BB62" s="3" t="str">
        <f>VLOOKUP(BA62,CLASIFICADOS!$B$3:$C$103,2,FALSE)</f>
        <v xml:space="preserve">FURIA NEGRA </v>
      </c>
      <c r="BC62" s="4">
        <f>VLOOKUP(BB62,CLASIFICADOS!$C$3:$AZ$103,2,FALSE)</f>
        <v>-8.9899999999999986E-6</v>
      </c>
    </row>
    <row r="63" spans="1:55" x14ac:dyDescent="0.3">
      <c r="A63">
        <v>-6.0999999999999998E-7</v>
      </c>
      <c r="B63">
        <f t="shared" si="4"/>
        <v>76</v>
      </c>
      <c r="C63" s="16" t="s">
        <v>40</v>
      </c>
      <c r="D63" s="4">
        <f t="shared" si="5"/>
        <v>-3.8429999999999996E-5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/>
      <c r="X63" s="3"/>
      <c r="Y63" s="3"/>
      <c r="Z63" s="3">
        <v>0</v>
      </c>
      <c r="AA63" s="3">
        <v>0</v>
      </c>
      <c r="AB63" s="3">
        <v>0</v>
      </c>
      <c r="AC63" s="3">
        <v>0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>
        <f t="shared" si="6"/>
        <v>0</v>
      </c>
      <c r="BA63" s="3">
        <f t="shared" si="3"/>
        <v>61</v>
      </c>
      <c r="BB63" s="3" t="str">
        <f>VLOOKUP(BA63,CLASIFICADOS!$B$3:$C$103,2,FALSE)</f>
        <v>GRAN MASTER</v>
      </c>
      <c r="BC63" s="4">
        <f>VLOOKUP(BB63,CLASIFICADOS!$C$3:$AZ$103,2,FALSE)</f>
        <v>-9.5999999999999996E-6</v>
      </c>
    </row>
    <row r="64" spans="1:55" x14ac:dyDescent="0.3">
      <c r="A64">
        <v>-6.1999999999999999E-7</v>
      </c>
      <c r="B64">
        <f t="shared" si="4"/>
        <v>77</v>
      </c>
      <c r="C64" s="16" t="s">
        <v>46</v>
      </c>
      <c r="D64" s="4">
        <f t="shared" si="5"/>
        <v>-3.968E-5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/>
      <c r="X64" s="3"/>
      <c r="Y64" s="3"/>
      <c r="Z64" s="3">
        <v>0</v>
      </c>
      <c r="AA64" s="3">
        <v>0</v>
      </c>
      <c r="AB64" s="3">
        <v>0</v>
      </c>
      <c r="AC64" s="3">
        <v>0</v>
      </c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>
        <f t="shared" si="6"/>
        <v>0</v>
      </c>
      <c r="BA64" s="3">
        <f t="shared" si="3"/>
        <v>62</v>
      </c>
      <c r="BB64" s="3" t="str">
        <f>VLOOKUP(BA64,CLASIFICADOS!$B$3:$C$103,2,FALSE)</f>
        <v>GOYANG - IDEUL</v>
      </c>
      <c r="BC64" s="4">
        <f>VLOOKUP(BB64,CLASIFICADOS!$C$3:$AZ$103,2,FALSE)</f>
        <v>-1.023E-5</v>
      </c>
    </row>
    <row r="65" spans="1:55" x14ac:dyDescent="0.3">
      <c r="A65">
        <v>-6.3E-7</v>
      </c>
      <c r="B65">
        <f t="shared" si="4"/>
        <v>78</v>
      </c>
      <c r="C65" s="18" t="s">
        <v>97</v>
      </c>
      <c r="D65" s="4">
        <f t="shared" si="5"/>
        <v>-4.0949999999999999E-5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/>
      <c r="X65" s="3"/>
      <c r="Y65" s="3"/>
      <c r="Z65" s="3">
        <v>0</v>
      </c>
      <c r="AA65" s="3">
        <v>0</v>
      </c>
      <c r="AB65" s="3">
        <v>0</v>
      </c>
      <c r="AC65" s="3">
        <v>0</v>
      </c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>
        <f t="shared" si="6"/>
        <v>0</v>
      </c>
      <c r="BA65" s="3">
        <f t="shared" si="3"/>
        <v>63</v>
      </c>
      <c r="BB65" s="3" t="str">
        <f>VLOOKUP(BA65,CLASIFICADOS!$B$3:$C$103,2,FALSE)</f>
        <v>HIMCHARI DONJANG</v>
      </c>
      <c r="BC65" s="4">
        <f>VLOOKUP(BB65,CLASIFICADOS!$C$3:$AZ$103,2,FALSE)</f>
        <v>-1.1550000000000001E-5</v>
      </c>
    </row>
    <row r="66" spans="1:55" x14ac:dyDescent="0.3">
      <c r="A66">
        <v>-6.4000000000000001E-7</v>
      </c>
      <c r="B66">
        <f t="shared" si="4"/>
        <v>79</v>
      </c>
      <c r="C66" s="18" t="s">
        <v>98</v>
      </c>
      <c r="D66" s="4">
        <f t="shared" si="5"/>
        <v>-4.2240000000000002E-5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/>
      <c r="X66" s="3"/>
      <c r="Y66" s="3"/>
      <c r="Z66" s="3">
        <v>0</v>
      </c>
      <c r="AA66" s="3">
        <v>0</v>
      </c>
      <c r="AB66" s="3">
        <v>0</v>
      </c>
      <c r="AC66" s="3">
        <v>0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>
        <f t="shared" si="6"/>
        <v>0</v>
      </c>
      <c r="BA66" s="3">
        <f t="shared" si="3"/>
        <v>64</v>
      </c>
      <c r="BB66" s="3" t="str">
        <f>VLOOKUP(BA66,CLASIFICADOS!$B$3:$C$103,2,FALSE)</f>
        <v>JUVENTUS</v>
      </c>
      <c r="BC66" s="4">
        <f>VLOOKUP(BB66,CLASIFICADOS!$C$3:$AZ$103,2,FALSE)</f>
        <v>-1.5990000000000001E-5</v>
      </c>
    </row>
    <row r="67" spans="1:55" x14ac:dyDescent="0.3">
      <c r="A67">
        <v>-6.5000000000000002E-7</v>
      </c>
      <c r="B67">
        <f t="shared" ref="B67:B103" si="7">_xlfn.RANK.AVG(D67,$D$3:$D$103,0)</f>
        <v>80</v>
      </c>
      <c r="C67" s="18" t="s">
        <v>99</v>
      </c>
      <c r="D67" s="4">
        <f t="shared" ref="D67:D103" si="8">AZ67+A67*ROW()</f>
        <v>-4.3550000000000001E-5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/>
      <c r="X67" s="3"/>
      <c r="Y67" s="3"/>
      <c r="Z67" s="3">
        <v>0</v>
      </c>
      <c r="AA67" s="3">
        <v>0</v>
      </c>
      <c r="AB67" s="3">
        <v>0</v>
      </c>
      <c r="AC67" s="3">
        <v>0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>
        <f t="shared" ref="AZ67:AZ94" si="9">SUM(E67:AY67)</f>
        <v>0</v>
      </c>
      <c r="BA67" s="3">
        <f t="shared" si="3"/>
        <v>65</v>
      </c>
      <c r="BB67" s="3" t="str">
        <f>VLOOKUP(BA67,CLASIFICADOS!$B$3:$C$103,2,FALSE)</f>
        <v>KOREAN DRAGON</v>
      </c>
      <c r="BC67" s="4">
        <f>VLOOKUP(BB67,CLASIFICADOS!$C$3:$AZ$103,2,FALSE)</f>
        <v>-1.8479999999999999E-5</v>
      </c>
    </row>
    <row r="68" spans="1:55" x14ac:dyDescent="0.3">
      <c r="A68">
        <v>-6.6000000000000003E-7</v>
      </c>
      <c r="B68">
        <f t="shared" si="7"/>
        <v>81</v>
      </c>
      <c r="C68" s="16" t="s">
        <v>62</v>
      </c>
      <c r="D68" s="4">
        <f t="shared" si="8"/>
        <v>-4.4880000000000004E-5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/>
      <c r="X68" s="3"/>
      <c r="Y68" s="3"/>
      <c r="Z68" s="3">
        <v>0</v>
      </c>
      <c r="AA68" s="3">
        <v>0</v>
      </c>
      <c r="AB68" s="3">
        <v>0</v>
      </c>
      <c r="AC68" s="3">
        <v>0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>
        <f t="shared" si="9"/>
        <v>0</v>
      </c>
      <c r="BA68" s="3">
        <f t="shared" ref="BA68:BA103" si="10">BA67+1</f>
        <v>66</v>
      </c>
      <c r="BB68" s="3" t="str">
        <f>VLOOKUP(BA68,CLASIFICADOS!$B$3:$C$103,2,FALSE)</f>
        <v>KUKKIKWON</v>
      </c>
      <c r="BC68" s="4">
        <f>VLOOKUP(BB68,CLASIFICADOS!$C$3:$AZ$103,2,FALSE)</f>
        <v>-2.0240000000000003E-5</v>
      </c>
    </row>
    <row r="69" spans="1:55" x14ac:dyDescent="0.3">
      <c r="A69">
        <v>-6.7000000000000004E-7</v>
      </c>
      <c r="B69">
        <f t="shared" si="7"/>
        <v>33</v>
      </c>
      <c r="C69" s="18" t="s">
        <v>129</v>
      </c>
      <c r="D69" s="4">
        <f t="shared" si="8"/>
        <v>5.9999537700000003</v>
      </c>
      <c r="E69" s="3">
        <v>0</v>
      </c>
      <c r="F69" s="3">
        <v>0</v>
      </c>
      <c r="G69" s="3">
        <v>0</v>
      </c>
      <c r="H69" s="10">
        <v>4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10">
        <v>0</v>
      </c>
      <c r="P69" s="10">
        <v>0</v>
      </c>
      <c r="Q69" s="3">
        <v>2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/>
      <c r="X69" s="3"/>
      <c r="Y69" s="3"/>
      <c r="Z69" s="3">
        <v>0</v>
      </c>
      <c r="AA69" s="3">
        <v>0</v>
      </c>
      <c r="AB69" s="3">
        <v>0</v>
      </c>
      <c r="AC69" s="3">
        <v>0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>
        <f t="shared" si="9"/>
        <v>6</v>
      </c>
      <c r="BA69" s="3">
        <f t="shared" si="10"/>
        <v>67</v>
      </c>
      <c r="BB69" s="3" t="str">
        <f>VLOOKUP(BA69,CLASIFICADOS!$B$3:$C$103,2,FALSE)</f>
        <v>LITHE BODY</v>
      </c>
      <c r="BC69" s="4">
        <f>VLOOKUP(BB69,CLASIFICADOS!$C$3:$AZ$103,2,FALSE)</f>
        <v>-2.499E-5</v>
      </c>
    </row>
    <row r="70" spans="1:55" x14ac:dyDescent="0.3">
      <c r="A70">
        <v>-6.7999999999999995E-7</v>
      </c>
      <c r="B70">
        <f t="shared" si="7"/>
        <v>13</v>
      </c>
      <c r="C70" s="16" t="s">
        <v>63</v>
      </c>
      <c r="D70" s="4">
        <f t="shared" si="8"/>
        <v>45.999952399999998</v>
      </c>
      <c r="E70" s="3">
        <v>0</v>
      </c>
      <c r="F70" s="3">
        <v>0</v>
      </c>
      <c r="G70" s="3">
        <v>4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8</v>
      </c>
      <c r="P70" s="3">
        <v>0</v>
      </c>
      <c r="Q70" s="3">
        <v>2</v>
      </c>
      <c r="R70" s="3">
        <v>0</v>
      </c>
      <c r="S70" s="3">
        <v>0</v>
      </c>
      <c r="T70" s="3">
        <v>10</v>
      </c>
      <c r="U70" s="3">
        <v>12</v>
      </c>
      <c r="V70" s="3">
        <v>0</v>
      </c>
      <c r="W70" s="3"/>
      <c r="X70" s="3"/>
      <c r="Y70" s="3"/>
      <c r="Z70" s="3">
        <v>10</v>
      </c>
      <c r="AA70" s="3">
        <v>0</v>
      </c>
      <c r="AB70" s="3">
        <v>0</v>
      </c>
      <c r="AC70" s="3">
        <v>0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>
        <f t="shared" si="9"/>
        <v>46</v>
      </c>
      <c r="BA70" s="3">
        <f t="shared" si="10"/>
        <v>68</v>
      </c>
      <c r="BB70" s="3" t="str">
        <f>VLOOKUP(BA70,CLASIFICADOS!$B$3:$C$103,2,FALSE)</f>
        <v>LOBOS</v>
      </c>
      <c r="BC70" s="4">
        <f>VLOOKUP(BB70,CLASIFICADOS!$C$3:$AZ$103,2,FALSE)</f>
        <v>-2.5999999999999998E-5</v>
      </c>
    </row>
    <row r="71" spans="1:55" x14ac:dyDescent="0.3">
      <c r="A71">
        <v>-6.8999999999999996E-7</v>
      </c>
      <c r="B71">
        <f t="shared" si="7"/>
        <v>6</v>
      </c>
      <c r="C71" s="16" t="s">
        <v>41</v>
      </c>
      <c r="D71" s="4">
        <f t="shared" si="8"/>
        <v>115.99995101</v>
      </c>
      <c r="E71" s="3">
        <v>8</v>
      </c>
      <c r="F71" s="3">
        <v>0</v>
      </c>
      <c r="G71" s="3">
        <v>6</v>
      </c>
      <c r="H71" s="3">
        <v>0</v>
      </c>
      <c r="I71" s="3">
        <v>10</v>
      </c>
      <c r="J71" s="3">
        <v>32</v>
      </c>
      <c r="K71" s="3">
        <v>12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43</v>
      </c>
      <c r="U71" s="3">
        <v>0</v>
      </c>
      <c r="V71" s="3">
        <v>0</v>
      </c>
      <c r="W71" s="3"/>
      <c r="X71" s="3">
        <v>5</v>
      </c>
      <c r="Y71" s="3"/>
      <c r="Z71" s="3">
        <v>0</v>
      </c>
      <c r="AA71" s="3">
        <v>0</v>
      </c>
      <c r="AB71" s="3">
        <v>0</v>
      </c>
      <c r="AC71" s="3">
        <v>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>
        <f t="shared" si="9"/>
        <v>116</v>
      </c>
      <c r="BA71" s="3">
        <f t="shared" si="10"/>
        <v>69</v>
      </c>
      <c r="BB71" s="3" t="str">
        <f>VLOOKUP(BA71,CLASIFICADOS!$B$3:$C$103,2,FALSE)</f>
        <v>MASTER HOME</v>
      </c>
      <c r="BC71" s="4">
        <f>VLOOKUP(BB71,CLASIFICADOS!$C$3:$AZ$103,2,FALSE)</f>
        <v>-2.8079999999999999E-5</v>
      </c>
    </row>
    <row r="72" spans="1:55" x14ac:dyDescent="0.3">
      <c r="A72">
        <v>-6.9999999999999997E-7</v>
      </c>
      <c r="B72">
        <f t="shared" si="7"/>
        <v>42</v>
      </c>
      <c r="C72" s="16" t="s">
        <v>64</v>
      </c>
      <c r="D72" s="4">
        <f t="shared" si="8"/>
        <v>1.9999496000000001</v>
      </c>
      <c r="E72" s="3">
        <v>0</v>
      </c>
      <c r="F72" s="3">
        <v>0</v>
      </c>
      <c r="G72" s="3">
        <v>0</v>
      </c>
      <c r="H72" s="3">
        <v>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/>
      <c r="X72" s="3"/>
      <c r="Y72" s="3"/>
      <c r="Z72" s="3">
        <v>0</v>
      </c>
      <c r="AA72" s="3">
        <v>0</v>
      </c>
      <c r="AB72" s="3">
        <v>0</v>
      </c>
      <c r="AC72" s="3">
        <v>0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>
        <f t="shared" si="9"/>
        <v>2</v>
      </c>
      <c r="BA72" s="3">
        <f t="shared" si="10"/>
        <v>70</v>
      </c>
      <c r="BB72" s="3" t="str">
        <f>VLOOKUP(BA72,CLASIFICADOS!$B$3:$C$103,2,FALSE)</f>
        <v>MILENIUM</v>
      </c>
      <c r="BC72" s="4">
        <f>VLOOKUP(BB72,CLASIFICADOS!$C$3:$AZ$103,2,FALSE)</f>
        <v>-3.1350000000000003E-5</v>
      </c>
    </row>
    <row r="73" spans="1:55" x14ac:dyDescent="0.3">
      <c r="A73">
        <v>-7.0999999999999998E-7</v>
      </c>
      <c r="B73">
        <f t="shared" si="7"/>
        <v>34</v>
      </c>
      <c r="C73" s="16" t="s">
        <v>42</v>
      </c>
      <c r="D73" s="4">
        <f t="shared" si="8"/>
        <v>5.9999481699999997</v>
      </c>
      <c r="E73" s="3">
        <v>2</v>
      </c>
      <c r="F73" s="3">
        <v>2</v>
      </c>
      <c r="G73" s="3">
        <v>0</v>
      </c>
      <c r="H73" s="3">
        <v>2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/>
      <c r="X73" s="3"/>
      <c r="Y73" s="3"/>
      <c r="Z73" s="3">
        <v>0</v>
      </c>
      <c r="AA73" s="3">
        <v>0</v>
      </c>
      <c r="AB73" s="3">
        <v>0</v>
      </c>
      <c r="AC73" s="3">
        <v>0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>
        <f t="shared" si="9"/>
        <v>6</v>
      </c>
      <c r="BA73" s="3">
        <f t="shared" si="10"/>
        <v>71</v>
      </c>
      <c r="BB73" s="3" t="str">
        <f>VLOOKUP(BA73,CLASIFICADOS!$B$3:$C$103,2,FALSE)</f>
        <v>MICHAY DO</v>
      </c>
      <c r="BC73" s="4">
        <f>VLOOKUP(BB73,CLASIFICADOS!$C$3:$AZ$103,2,FALSE)</f>
        <v>-3.2480000000000001E-5</v>
      </c>
    </row>
    <row r="74" spans="1:55" x14ac:dyDescent="0.3">
      <c r="A74">
        <v>-7.1999999999999999E-7</v>
      </c>
      <c r="B74">
        <f t="shared" si="7"/>
        <v>82</v>
      </c>
      <c r="C74" s="16" t="s">
        <v>65</v>
      </c>
      <c r="D74" s="4">
        <f t="shared" si="8"/>
        <v>-5.3279999999999998E-5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/>
      <c r="X74" s="3"/>
      <c r="Y74" s="3"/>
      <c r="Z74" s="3">
        <v>0</v>
      </c>
      <c r="AA74" s="3">
        <v>0</v>
      </c>
      <c r="AB74" s="3">
        <v>0</v>
      </c>
      <c r="AC74" s="3">
        <v>0</v>
      </c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>
        <f t="shared" si="9"/>
        <v>0</v>
      </c>
      <c r="BA74" s="3">
        <f t="shared" si="10"/>
        <v>72</v>
      </c>
      <c r="BB74" s="3" t="str">
        <f>VLOOKUP(BA74,CLASIFICADOS!$B$3:$C$103,2,FALSE)</f>
        <v>MINOTAUROS</v>
      </c>
      <c r="BC74" s="4">
        <f>VLOOKUP(BB74,CLASIFICADOS!$C$3:$AZ$103,2,FALSE)</f>
        <v>-3.3630000000000002E-5</v>
      </c>
    </row>
    <row r="75" spans="1:55" x14ac:dyDescent="0.3">
      <c r="A75">
        <v>-7.3E-7</v>
      </c>
      <c r="B75">
        <f t="shared" si="7"/>
        <v>3</v>
      </c>
      <c r="C75" s="18" t="s">
        <v>7</v>
      </c>
      <c r="D75" s="4">
        <f t="shared" si="8"/>
        <v>173.99994525</v>
      </c>
      <c r="E75" s="3">
        <v>2</v>
      </c>
      <c r="F75" s="3">
        <v>0</v>
      </c>
      <c r="G75" s="3">
        <v>12</v>
      </c>
      <c r="H75" s="3">
        <v>10</v>
      </c>
      <c r="I75" s="3">
        <v>8</v>
      </c>
      <c r="J75" s="3">
        <v>0</v>
      </c>
      <c r="K75" s="3">
        <v>0</v>
      </c>
      <c r="L75" s="3">
        <v>6</v>
      </c>
      <c r="M75" s="3">
        <v>0</v>
      </c>
      <c r="N75" s="3">
        <v>0</v>
      </c>
      <c r="O75" s="3">
        <v>44</v>
      </c>
      <c r="P75" s="3">
        <v>0</v>
      </c>
      <c r="Q75" s="3">
        <v>12</v>
      </c>
      <c r="R75" s="3">
        <v>0</v>
      </c>
      <c r="S75" s="3">
        <v>0</v>
      </c>
      <c r="T75" s="3">
        <v>0</v>
      </c>
      <c r="U75" s="3">
        <v>58</v>
      </c>
      <c r="V75" s="3">
        <v>20</v>
      </c>
      <c r="W75" s="3"/>
      <c r="X75" s="3">
        <v>2</v>
      </c>
      <c r="Y75" s="3"/>
      <c r="Z75" s="3">
        <v>0</v>
      </c>
      <c r="AA75" s="3">
        <v>0</v>
      </c>
      <c r="AB75" s="3">
        <v>0</v>
      </c>
      <c r="AC75" s="3">
        <v>0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>
        <f t="shared" si="9"/>
        <v>174</v>
      </c>
      <c r="BA75" s="3">
        <f t="shared" si="10"/>
        <v>73</v>
      </c>
      <c r="BB75" s="3" t="str">
        <f>VLOOKUP(BA75,CLASIFICADOS!$B$3:$C$103,2,FALSE)</f>
        <v>MIT-TKD</v>
      </c>
      <c r="BC75" s="4">
        <f>VLOOKUP(BB75,CLASIFICADOS!$C$3:$AZ$103,2,FALSE)</f>
        <v>-3.4799999999999999E-5</v>
      </c>
    </row>
    <row r="76" spans="1:55" x14ac:dyDescent="0.3">
      <c r="A76">
        <v>-7.4000000000000001E-7</v>
      </c>
      <c r="B76">
        <f t="shared" si="7"/>
        <v>31</v>
      </c>
      <c r="C76" s="18" t="s">
        <v>8</v>
      </c>
      <c r="D76" s="4">
        <f t="shared" si="8"/>
        <v>7.9999437599999998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2</v>
      </c>
      <c r="R76" s="3">
        <v>0</v>
      </c>
      <c r="S76" s="3">
        <v>0</v>
      </c>
      <c r="T76" s="3">
        <v>6</v>
      </c>
      <c r="U76" s="3">
        <v>0</v>
      </c>
      <c r="V76" s="3">
        <v>0</v>
      </c>
      <c r="W76" s="3"/>
      <c r="X76" s="3"/>
      <c r="Y76" s="3"/>
      <c r="Z76" s="3">
        <v>0</v>
      </c>
      <c r="AA76" s="3">
        <v>0</v>
      </c>
      <c r="AB76" s="3">
        <v>0</v>
      </c>
      <c r="AC76" s="3">
        <v>0</v>
      </c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>
        <f t="shared" si="9"/>
        <v>8</v>
      </c>
      <c r="BA76" s="3">
        <f t="shared" si="10"/>
        <v>74</v>
      </c>
      <c r="BB76" s="3" t="str">
        <f>VLOOKUP(BA76,CLASIFICADOS!$B$3:$C$103,2,FALSE)</f>
        <v>PALADINES</v>
      </c>
      <c r="BC76" s="4">
        <f>VLOOKUP(BB76,CLASIFICADOS!$C$3:$AZ$103,2,FALSE)</f>
        <v>-3.5989999999999999E-5</v>
      </c>
    </row>
    <row r="77" spans="1:55" x14ac:dyDescent="0.3">
      <c r="A77">
        <v>-7.5000000000000002E-7</v>
      </c>
      <c r="B77">
        <f t="shared" si="7"/>
        <v>21</v>
      </c>
      <c r="C77" s="16" t="s">
        <v>79</v>
      </c>
      <c r="D77" s="4">
        <f t="shared" si="8"/>
        <v>25.99994225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4</v>
      </c>
      <c r="R77" s="3">
        <v>0</v>
      </c>
      <c r="S77" s="3">
        <v>0</v>
      </c>
      <c r="T77" s="3">
        <v>16</v>
      </c>
      <c r="U77" s="3">
        <v>0</v>
      </c>
      <c r="V77" s="3">
        <v>0</v>
      </c>
      <c r="W77" s="3"/>
      <c r="X77" s="3"/>
      <c r="Y77" s="3"/>
      <c r="Z77" s="3">
        <v>0</v>
      </c>
      <c r="AA77" s="3">
        <v>0</v>
      </c>
      <c r="AB77" s="3">
        <v>0</v>
      </c>
      <c r="AC77" s="3">
        <v>0</v>
      </c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>
        <f t="shared" si="9"/>
        <v>26</v>
      </c>
      <c r="BA77" s="3">
        <f t="shared" si="10"/>
        <v>75</v>
      </c>
      <c r="BB77" s="3" t="str">
        <f>VLOOKUP(BA77,CLASIFICADOS!$B$3:$C$103,2,FALSE)</f>
        <v>PANDADEMON</v>
      </c>
      <c r="BC77" s="4">
        <f>VLOOKUP(BB77,CLASIFICADOS!$C$3:$AZ$103,2,FALSE)</f>
        <v>-3.7199999999999996E-5</v>
      </c>
    </row>
    <row r="78" spans="1:55" x14ac:dyDescent="0.3">
      <c r="A78">
        <v>-7.6000000000000003E-7</v>
      </c>
      <c r="B78">
        <f t="shared" si="7"/>
        <v>83</v>
      </c>
      <c r="C78" s="16" t="s">
        <v>55</v>
      </c>
      <c r="D78" s="4">
        <f t="shared" si="8"/>
        <v>-5.9280000000000002E-5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/>
      <c r="X78" s="3"/>
      <c r="Y78" s="3"/>
      <c r="Z78" s="3">
        <v>0</v>
      </c>
      <c r="AA78" s="3">
        <v>0</v>
      </c>
      <c r="AB78" s="3">
        <v>0</v>
      </c>
      <c r="AC78" s="3">
        <v>0</v>
      </c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>
        <f t="shared" si="9"/>
        <v>0</v>
      </c>
      <c r="BA78" s="3">
        <f t="shared" si="10"/>
        <v>76</v>
      </c>
      <c r="BB78" s="3" t="str">
        <f>VLOOKUP(BA78,CLASIFICADOS!$B$3:$C$103,2,FALSE)</f>
        <v>PIONEROS FORTI</v>
      </c>
      <c r="BC78" s="4">
        <f>VLOOKUP(BB78,CLASIFICADOS!$C$3:$AZ$103,2,FALSE)</f>
        <v>-3.8429999999999996E-5</v>
      </c>
    </row>
    <row r="79" spans="1:55" x14ac:dyDescent="0.3">
      <c r="A79">
        <v>-7.7000000000000004E-7</v>
      </c>
      <c r="B79">
        <f t="shared" si="7"/>
        <v>35</v>
      </c>
      <c r="C79" s="16" t="s">
        <v>78</v>
      </c>
      <c r="D79" s="4">
        <f t="shared" si="8"/>
        <v>5.9999391700000002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6</v>
      </c>
      <c r="U79" s="3">
        <v>0</v>
      </c>
      <c r="V79" s="3">
        <v>0</v>
      </c>
      <c r="W79" s="3"/>
      <c r="X79" s="3"/>
      <c r="Y79" s="3"/>
      <c r="Z79" s="3">
        <v>0</v>
      </c>
      <c r="AA79" s="3">
        <v>0</v>
      </c>
      <c r="AB79" s="3">
        <v>0</v>
      </c>
      <c r="AC79" s="3">
        <v>0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>
        <f t="shared" si="9"/>
        <v>6</v>
      </c>
      <c r="BA79" s="3">
        <f t="shared" si="10"/>
        <v>77</v>
      </c>
      <c r="BB79" s="3" t="str">
        <f>VLOOKUP(BA79,CLASIFICADOS!$B$3:$C$103,2,FALSE)</f>
        <v>PIONEROS MEJIA</v>
      </c>
      <c r="BC79" s="4">
        <f>VLOOKUP(BB79,CLASIFICADOS!$C$3:$AZ$103,2,FALSE)</f>
        <v>-3.968E-5</v>
      </c>
    </row>
    <row r="80" spans="1:55" x14ac:dyDescent="0.3">
      <c r="A80">
        <v>-7.8000000000000005E-7</v>
      </c>
      <c r="B80">
        <f t="shared" si="7"/>
        <v>84</v>
      </c>
      <c r="C80" s="16" t="s">
        <v>66</v>
      </c>
      <c r="D80" s="4">
        <f t="shared" si="8"/>
        <v>-6.2399999999999999E-5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/>
      <c r="X80" s="3"/>
      <c r="Y80" s="3"/>
      <c r="Z80" s="3">
        <v>0</v>
      </c>
      <c r="AA80" s="3">
        <v>0</v>
      </c>
      <c r="AB80" s="3">
        <v>0</v>
      </c>
      <c r="AC80" s="3">
        <v>0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>
        <f t="shared" si="9"/>
        <v>0</v>
      </c>
      <c r="BA80" s="3">
        <f t="shared" si="10"/>
        <v>78</v>
      </c>
      <c r="BB80" s="3" t="str">
        <f>VLOOKUP(BA80,CLASIFICADOS!$B$3:$C$103,2,FALSE)</f>
        <v>PYONG YANG</v>
      </c>
      <c r="BC80" s="4">
        <f>VLOOKUP(BB80,CLASIFICADOS!$C$3:$AZ$103,2,FALSE)</f>
        <v>-4.0949999999999999E-5</v>
      </c>
    </row>
    <row r="81" spans="1:55" x14ac:dyDescent="0.3">
      <c r="A81">
        <v>-7.8999999999999995E-7</v>
      </c>
      <c r="B81">
        <f t="shared" si="7"/>
        <v>85</v>
      </c>
      <c r="C81" s="16" t="s">
        <v>11</v>
      </c>
      <c r="D81" s="4">
        <f t="shared" si="8"/>
        <v>-6.3990000000000002E-5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/>
      <c r="X81" s="3"/>
      <c r="Y81" s="3"/>
      <c r="Z81" s="3">
        <v>0</v>
      </c>
      <c r="AA81" s="3">
        <v>0</v>
      </c>
      <c r="AB81" s="3">
        <v>0</v>
      </c>
      <c r="AC81" s="3">
        <v>0</v>
      </c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>
        <f t="shared" si="9"/>
        <v>0</v>
      </c>
      <c r="BA81" s="3">
        <f t="shared" si="10"/>
        <v>79</v>
      </c>
      <c r="BB81" s="3" t="str">
        <f>VLOOKUP(BA81,CLASIFICADOS!$B$3:$C$103,2,FALSE)</f>
        <v>RAIG de LLUM</v>
      </c>
      <c r="BC81" s="4">
        <f>VLOOKUP(BB81,CLASIFICADOS!$C$3:$AZ$103,2,FALSE)</f>
        <v>-4.2240000000000002E-5</v>
      </c>
    </row>
    <row r="82" spans="1:55" x14ac:dyDescent="0.3">
      <c r="A82">
        <v>-7.9999999999999996E-7</v>
      </c>
      <c r="B82">
        <f t="shared" si="7"/>
        <v>19</v>
      </c>
      <c r="C82" s="16" t="s">
        <v>43</v>
      </c>
      <c r="D82" s="4">
        <f t="shared" si="8"/>
        <v>26.999934400000001</v>
      </c>
      <c r="E82" s="3">
        <v>0</v>
      </c>
      <c r="F82" s="3">
        <v>0</v>
      </c>
      <c r="G82" s="3">
        <v>6</v>
      </c>
      <c r="H82" s="3">
        <v>6</v>
      </c>
      <c r="I82" s="3">
        <v>0</v>
      </c>
      <c r="J82" s="3">
        <v>13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2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/>
      <c r="X82" s="3"/>
      <c r="Y82" s="3"/>
      <c r="Z82" s="3">
        <v>0</v>
      </c>
      <c r="AA82" s="3">
        <v>0</v>
      </c>
      <c r="AB82" s="3">
        <v>0</v>
      </c>
      <c r="AC82" s="3">
        <v>0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>
        <f t="shared" si="9"/>
        <v>27</v>
      </c>
      <c r="BA82" s="3">
        <f t="shared" si="10"/>
        <v>80</v>
      </c>
      <c r="BB82" s="3" t="str">
        <f>VLOOKUP(BA82,CLASIFICADOS!$B$3:$C$103,2,FALSE)</f>
        <v>RED TANAKA</v>
      </c>
      <c r="BC82" s="4">
        <f>VLOOKUP(BB82,CLASIFICADOS!$C$3:$AZ$103,2,FALSE)</f>
        <v>-4.3550000000000001E-5</v>
      </c>
    </row>
    <row r="83" spans="1:55" x14ac:dyDescent="0.3">
      <c r="A83">
        <v>-8.0999999999999997E-7</v>
      </c>
      <c r="B83">
        <f t="shared" si="7"/>
        <v>23</v>
      </c>
      <c r="C83" s="16" t="s">
        <v>54</v>
      </c>
      <c r="D83" s="4">
        <f t="shared" si="8"/>
        <v>19.999932770000001</v>
      </c>
      <c r="E83" s="3">
        <v>0</v>
      </c>
      <c r="F83" s="3">
        <v>0</v>
      </c>
      <c r="G83" s="3">
        <v>4</v>
      </c>
      <c r="H83" s="3">
        <v>8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8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/>
      <c r="X83" s="3"/>
      <c r="Y83" s="3"/>
      <c r="Z83" s="3">
        <v>0</v>
      </c>
      <c r="AA83" s="3">
        <v>0</v>
      </c>
      <c r="AB83" s="3">
        <v>0</v>
      </c>
      <c r="AC83" s="3">
        <v>0</v>
      </c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>
        <f t="shared" si="9"/>
        <v>20</v>
      </c>
      <c r="BA83" s="3">
        <f t="shared" si="10"/>
        <v>81</v>
      </c>
      <c r="BB83" s="3" t="str">
        <f>VLOOKUP(BA83,CLASIFICADOS!$B$3:$C$103,2,FALSE)</f>
        <v>RENACER</v>
      </c>
      <c r="BC83" s="4">
        <f>VLOOKUP(BB83,CLASIFICADOS!$C$3:$AZ$103,2,FALSE)</f>
        <v>-4.4880000000000004E-5</v>
      </c>
    </row>
    <row r="84" spans="1:55" ht="28.2" x14ac:dyDescent="0.3">
      <c r="A84">
        <v>-8.1999999999999998E-7</v>
      </c>
      <c r="B84">
        <f t="shared" si="7"/>
        <v>15</v>
      </c>
      <c r="C84" s="16" t="s">
        <v>53</v>
      </c>
      <c r="D84" s="4">
        <f t="shared" si="8"/>
        <v>37.999931119999999</v>
      </c>
      <c r="E84" s="3">
        <v>0</v>
      </c>
      <c r="F84" s="3">
        <v>0</v>
      </c>
      <c r="G84" s="3">
        <v>0</v>
      </c>
      <c r="H84" s="3">
        <v>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2</v>
      </c>
      <c r="R84" s="3">
        <v>0</v>
      </c>
      <c r="S84" s="3">
        <v>30</v>
      </c>
      <c r="T84" s="3">
        <v>0</v>
      </c>
      <c r="U84" s="3">
        <v>0</v>
      </c>
      <c r="V84" s="3">
        <v>0</v>
      </c>
      <c r="W84" s="3"/>
      <c r="X84" s="3"/>
      <c r="Y84" s="3"/>
      <c r="Z84" s="3">
        <v>0</v>
      </c>
      <c r="AA84" s="3">
        <v>0</v>
      </c>
      <c r="AB84" s="3">
        <v>0</v>
      </c>
      <c r="AC84" s="3">
        <v>0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>
        <f t="shared" si="9"/>
        <v>38</v>
      </c>
      <c r="BA84" s="3">
        <f t="shared" si="10"/>
        <v>82</v>
      </c>
      <c r="BB84" s="3" t="str">
        <f>VLOOKUP(BA84,CLASIFICADOS!$B$3:$C$103,2,FALSE)</f>
        <v>SCORPIUS</v>
      </c>
      <c r="BC84" s="4">
        <f>VLOOKUP(BB84,CLASIFICADOS!$C$3:$AZ$103,2,FALSE)</f>
        <v>-5.3279999999999998E-5</v>
      </c>
    </row>
    <row r="85" spans="1:55" x14ac:dyDescent="0.3">
      <c r="A85">
        <v>-8.2999999999999999E-7</v>
      </c>
      <c r="B85">
        <f t="shared" si="7"/>
        <v>86</v>
      </c>
      <c r="C85" s="16" t="s">
        <v>72</v>
      </c>
      <c r="D85" s="4">
        <f t="shared" si="8"/>
        <v>-7.0549999999999994E-5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/>
      <c r="X85" s="3"/>
      <c r="Y85" s="3"/>
      <c r="Z85" s="3">
        <v>0</v>
      </c>
      <c r="AA85" s="3">
        <v>0</v>
      </c>
      <c r="AB85" s="3">
        <v>0</v>
      </c>
      <c r="AC85" s="3">
        <v>0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>
        <f t="shared" si="9"/>
        <v>0</v>
      </c>
      <c r="BA85" s="3">
        <f t="shared" si="10"/>
        <v>83</v>
      </c>
      <c r="BB85" s="3" t="str">
        <f>VLOOKUP(BA85,CLASIFICADOS!$B$3:$C$103,2,FALSE)</f>
        <v>SURYUN</v>
      </c>
      <c r="BC85" s="4">
        <f>VLOOKUP(BB85,CLASIFICADOS!$C$3:$AZ$103,2,FALSE)</f>
        <v>-5.9280000000000002E-5</v>
      </c>
    </row>
    <row r="86" spans="1:55" x14ac:dyDescent="0.3">
      <c r="A86">
        <v>-8.4E-7</v>
      </c>
      <c r="B86">
        <f t="shared" si="7"/>
        <v>87</v>
      </c>
      <c r="C86" s="16" t="s">
        <v>73</v>
      </c>
      <c r="D86" s="4">
        <f t="shared" si="8"/>
        <v>-7.224E-5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/>
      <c r="X86" s="3"/>
      <c r="Y86" s="3"/>
      <c r="Z86" s="3">
        <v>0</v>
      </c>
      <c r="AA86" s="3">
        <v>0</v>
      </c>
      <c r="AB86" s="3">
        <v>0</v>
      </c>
      <c r="AC86" s="3">
        <v>0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>
        <f t="shared" si="9"/>
        <v>0</v>
      </c>
      <c r="BA86" s="3">
        <f t="shared" si="10"/>
        <v>84</v>
      </c>
      <c r="BB86" s="3" t="str">
        <f>VLOOKUP(BA86,CLASIFICADOS!$B$3:$C$103,2,FALSE)</f>
        <v>TAE BAEK ECUADOR JR</v>
      </c>
      <c r="BC86" s="4">
        <f>VLOOKUP(BB86,CLASIFICADOS!$C$3:$AZ$103,2,FALSE)</f>
        <v>-6.2399999999999999E-5</v>
      </c>
    </row>
    <row r="87" spans="1:55" x14ac:dyDescent="0.3">
      <c r="A87">
        <v>-8.5000000000000001E-7</v>
      </c>
      <c r="B87">
        <f t="shared" si="7"/>
        <v>43</v>
      </c>
      <c r="C87" s="16" t="s">
        <v>74</v>
      </c>
      <c r="D87" s="4">
        <f t="shared" si="8"/>
        <v>1.99992605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2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/>
      <c r="X87" s="3"/>
      <c r="Y87" s="3"/>
      <c r="Z87" s="3">
        <v>0</v>
      </c>
      <c r="AA87" s="3">
        <v>0</v>
      </c>
      <c r="AB87" s="3">
        <v>0</v>
      </c>
      <c r="AC87" s="3">
        <v>0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>
        <f t="shared" si="9"/>
        <v>2</v>
      </c>
      <c r="BA87" s="3">
        <f t="shared" si="10"/>
        <v>85</v>
      </c>
      <c r="BB87" s="3" t="str">
        <f>VLOOKUP(BA87,CLASIFICADOS!$B$3:$C$103,2,FALSE)</f>
        <v>TAE KINGS</v>
      </c>
      <c r="BC87" s="4">
        <f>VLOOKUP(BB87,CLASIFICADOS!$C$3:$AZ$103,2,FALSE)</f>
        <v>-6.3990000000000002E-5</v>
      </c>
    </row>
    <row r="88" spans="1:55" x14ac:dyDescent="0.3">
      <c r="A88">
        <v>-8.6000000000000002E-7</v>
      </c>
      <c r="B88">
        <f t="shared" si="7"/>
        <v>88</v>
      </c>
      <c r="C88" s="16" t="s">
        <v>101</v>
      </c>
      <c r="D88" s="4">
        <f t="shared" si="8"/>
        <v>-7.5680000000000007E-5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/>
      <c r="X88" s="3"/>
      <c r="Y88" s="3"/>
      <c r="Z88" s="3">
        <v>0</v>
      </c>
      <c r="AA88" s="3">
        <v>0</v>
      </c>
      <c r="AB88" s="3">
        <v>0</v>
      </c>
      <c r="AC88" s="3">
        <v>0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>
        <f t="shared" si="9"/>
        <v>0</v>
      </c>
      <c r="BA88" s="3">
        <f t="shared" si="10"/>
        <v>86</v>
      </c>
      <c r="BB88" s="3" t="str">
        <f>VLOOKUP(BA88,CLASIFICADOS!$B$3:$C$103,2,FALSE)</f>
        <v>TAEKWONDO JITAE</v>
      </c>
      <c r="BC88" s="4">
        <f>VLOOKUP(BB88,CLASIFICADOS!$C$3:$AZ$103,2,FALSE)</f>
        <v>-7.0549999999999994E-5</v>
      </c>
    </row>
    <row r="89" spans="1:55" x14ac:dyDescent="0.3">
      <c r="A89">
        <v>-8.7000000000000003E-7</v>
      </c>
      <c r="B89">
        <f t="shared" si="7"/>
        <v>89</v>
      </c>
      <c r="C89" s="16" t="s">
        <v>17</v>
      </c>
      <c r="D89" s="4">
        <f t="shared" si="8"/>
        <v>-7.7430000000000009E-5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/>
      <c r="X89" s="3"/>
      <c r="Y89" s="3"/>
      <c r="Z89" s="3">
        <v>0</v>
      </c>
      <c r="AA89" s="3">
        <v>0</v>
      </c>
      <c r="AB89" s="3">
        <v>0</v>
      </c>
      <c r="AC89" s="3">
        <v>0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>
        <f t="shared" si="9"/>
        <v>0</v>
      </c>
      <c r="BA89" s="3">
        <f t="shared" si="10"/>
        <v>87</v>
      </c>
      <c r="BB89" s="3" t="str">
        <f>VLOOKUP(BA89,CLASIFICADOS!$B$3:$C$103,2,FALSE)</f>
        <v>TAEKWONDO JUCARO</v>
      </c>
      <c r="BC89" s="4">
        <f>VLOOKUP(BB89,CLASIFICADOS!$C$3:$AZ$103,2,FALSE)</f>
        <v>-7.224E-5</v>
      </c>
    </row>
    <row r="90" spans="1:55" x14ac:dyDescent="0.3">
      <c r="A90">
        <v>-8.8000000000000004E-7</v>
      </c>
      <c r="B90">
        <f t="shared" si="7"/>
        <v>90</v>
      </c>
      <c r="C90" s="16" t="s">
        <v>75</v>
      </c>
      <c r="D90" s="4">
        <f t="shared" si="8"/>
        <v>-7.9200000000000001E-5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/>
      <c r="X90" s="3"/>
      <c r="Y90" s="3"/>
      <c r="Z90" s="3">
        <v>0</v>
      </c>
      <c r="AA90" s="3">
        <v>0</v>
      </c>
      <c r="AB90" s="3">
        <v>0</v>
      </c>
      <c r="AC90" s="3">
        <v>0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>
        <f t="shared" si="9"/>
        <v>0</v>
      </c>
      <c r="BA90" s="3">
        <f t="shared" si="10"/>
        <v>88</v>
      </c>
      <c r="BB90" s="3" t="str">
        <f>VLOOKUP(BA90,CLASIFICADOS!$B$3:$C$103,2,FALSE)</f>
        <v>TEAM TAUROS TAEKWONDO</v>
      </c>
      <c r="BC90" s="4">
        <f>VLOOKUP(BB90,CLASIFICADOS!$C$3:$AZ$103,2,FALSE)</f>
        <v>-7.5680000000000007E-5</v>
      </c>
    </row>
    <row r="91" spans="1:55" x14ac:dyDescent="0.3">
      <c r="A91">
        <v>-8.8999999999999995E-7</v>
      </c>
      <c r="B91">
        <f t="shared" si="7"/>
        <v>44</v>
      </c>
      <c r="C91" s="16" t="s">
        <v>44</v>
      </c>
      <c r="D91" s="4">
        <f t="shared" si="8"/>
        <v>1.9999190099999999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2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/>
      <c r="X91" s="3"/>
      <c r="Y91" s="3"/>
      <c r="Z91" s="3">
        <v>0</v>
      </c>
      <c r="AA91" s="3">
        <v>0</v>
      </c>
      <c r="AB91" s="3">
        <v>0</v>
      </c>
      <c r="AC91" s="3">
        <v>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>
        <f t="shared" si="9"/>
        <v>2</v>
      </c>
      <c r="BA91" s="3">
        <f t="shared" si="10"/>
        <v>89</v>
      </c>
      <c r="BB91" s="3" t="str">
        <f>VLOOKUP(BA91,CLASIFICADOS!$B$3:$C$103,2,FALSE)</f>
        <v>TEAM VENCEDORES</v>
      </c>
      <c r="BC91" s="4">
        <f>VLOOKUP(BB91,CLASIFICADOS!$C$3:$AZ$103,2,FALSE)</f>
        <v>-7.7430000000000009E-5</v>
      </c>
    </row>
    <row r="92" spans="1:55" x14ac:dyDescent="0.3">
      <c r="A92">
        <v>-8.9999999999999996E-7</v>
      </c>
      <c r="B92">
        <f t="shared" si="7"/>
        <v>91</v>
      </c>
      <c r="C92" s="16" t="s">
        <v>45</v>
      </c>
      <c r="D92" s="4">
        <f t="shared" si="8"/>
        <v>-8.2799999999999993E-5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/>
      <c r="X92" s="3"/>
      <c r="Y92" s="3"/>
      <c r="Z92" s="3">
        <v>0</v>
      </c>
      <c r="AA92" s="3">
        <v>0</v>
      </c>
      <c r="AB92" s="3">
        <v>0</v>
      </c>
      <c r="AC92" s="3">
        <v>0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>
        <f t="shared" si="9"/>
        <v>0</v>
      </c>
      <c r="BA92" s="3">
        <f t="shared" si="10"/>
        <v>90</v>
      </c>
      <c r="BB92" s="3" t="str">
        <f>VLOOKUP(BA92,CLASIFICADOS!$B$3:$C$103,2,FALSE)</f>
        <v>TEKKEN</v>
      </c>
      <c r="BC92" s="4">
        <f>VLOOKUP(BB92,CLASIFICADOS!$C$3:$AZ$103,2,FALSE)</f>
        <v>-7.9200000000000001E-5</v>
      </c>
    </row>
    <row r="93" spans="1:55" x14ac:dyDescent="0.3">
      <c r="A93">
        <v>-9.0999999999999997E-7</v>
      </c>
      <c r="B93">
        <f t="shared" si="7"/>
        <v>92</v>
      </c>
      <c r="C93" s="16" t="s">
        <v>12</v>
      </c>
      <c r="D93" s="4">
        <f t="shared" si="8"/>
        <v>-8.4629999999999994E-5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/>
      <c r="X93" s="3"/>
      <c r="Y93" s="3"/>
      <c r="Z93" s="3">
        <v>0</v>
      </c>
      <c r="AA93" s="3">
        <v>0</v>
      </c>
      <c r="AB93" s="3">
        <v>0</v>
      </c>
      <c r="AC93" s="3">
        <v>0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>
        <f t="shared" si="9"/>
        <v>0</v>
      </c>
      <c r="BA93" s="3">
        <f t="shared" si="10"/>
        <v>91</v>
      </c>
      <c r="BB93" s="3" t="str">
        <f>VLOOKUP(BA93,CLASIFICADOS!$B$3:$C$103,2,FALSE)</f>
        <v>U SAN FRANCISCO USFQ</v>
      </c>
      <c r="BC93" s="4">
        <f>VLOOKUP(BB93,CLASIFICADOS!$C$3:$AZ$103,2,FALSE)</f>
        <v>-8.2799999999999993E-5</v>
      </c>
    </row>
    <row r="94" spans="1:55" ht="28.2" x14ac:dyDescent="0.3">
      <c r="A94">
        <v>-9.1999999999999998E-7</v>
      </c>
      <c r="B94">
        <f t="shared" si="7"/>
        <v>93</v>
      </c>
      <c r="C94" s="16" t="s">
        <v>27</v>
      </c>
      <c r="D94" s="4">
        <f t="shared" si="8"/>
        <v>-8.6479999999999999E-5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/>
      <c r="X94" s="3"/>
      <c r="Y94" s="3"/>
      <c r="Z94" s="3">
        <v>0</v>
      </c>
      <c r="AA94" s="3">
        <v>0</v>
      </c>
      <c r="AB94" s="3">
        <v>0</v>
      </c>
      <c r="AC94" s="3">
        <v>0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>
        <f t="shared" si="9"/>
        <v>0</v>
      </c>
      <c r="BA94" s="3">
        <f t="shared" si="10"/>
        <v>92</v>
      </c>
      <c r="BB94" s="3" t="str">
        <f>VLOOKUP(BA94,CLASIFICADOS!$B$3:$C$103,2,FALSE)</f>
        <v>UNIVERSAL</v>
      </c>
      <c r="BC94" s="4">
        <f>VLOOKUP(BB94,CLASIFICADOS!$C$3:$AZ$103,2,FALSE)</f>
        <v>-8.4629999999999994E-5</v>
      </c>
    </row>
    <row r="95" spans="1:55" x14ac:dyDescent="0.3">
      <c r="A95">
        <v>-9.2999999999999999E-7</v>
      </c>
      <c r="B95">
        <f t="shared" si="7"/>
        <v>94</v>
      </c>
      <c r="C95" s="16" t="s">
        <v>85</v>
      </c>
      <c r="D95" s="4">
        <f t="shared" si="8"/>
        <v>-8.8349999999999993E-5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/>
      <c r="X95" s="3"/>
      <c r="Y95" s="3"/>
      <c r="Z95" s="3">
        <v>0</v>
      </c>
      <c r="AA95" s="3">
        <v>0</v>
      </c>
      <c r="AB95" s="3">
        <v>0</v>
      </c>
      <c r="AC95" s="3">
        <v>0</v>
      </c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>
        <f t="shared" ref="AZ95:AZ101" si="11">SUM(E95:AY95)</f>
        <v>0</v>
      </c>
      <c r="BA95" s="3">
        <f t="shared" si="10"/>
        <v>93</v>
      </c>
      <c r="BB95" s="3" t="str">
        <f>VLOOKUP(BA95,CLASIFICADOS!$B$3:$C$103,2,FALSE)</f>
        <v>UNIVERSIDAD CENTRAL (CAMU)</v>
      </c>
      <c r="BC95" s="4">
        <f>VLOOKUP(BB95,CLASIFICADOS!$C$3:$AZ$103,2,FALSE)</f>
        <v>-8.6479999999999999E-5</v>
      </c>
    </row>
    <row r="96" spans="1:55" x14ac:dyDescent="0.3">
      <c r="A96">
        <v>-9.4E-7</v>
      </c>
      <c r="B96">
        <f t="shared" si="7"/>
        <v>95</v>
      </c>
      <c r="C96" s="16" t="s">
        <v>77</v>
      </c>
      <c r="D96" s="4">
        <f t="shared" si="8"/>
        <v>-9.0240000000000003E-5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/>
      <c r="X96" s="3"/>
      <c r="Y96" s="3"/>
      <c r="Z96" s="3">
        <v>0</v>
      </c>
      <c r="AA96" s="3">
        <v>0</v>
      </c>
      <c r="AB96" s="3">
        <v>0</v>
      </c>
      <c r="AC96" s="3">
        <v>0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>
        <f t="shared" si="11"/>
        <v>0</v>
      </c>
      <c r="BA96" s="3">
        <f t="shared" si="10"/>
        <v>94</v>
      </c>
      <c r="BB96" s="3" t="str">
        <f>VLOOKUP(BA96,CLASIFICADOS!$B$3:$C$103,2,FALSE)</f>
        <v>UNIVERSIDAD  HIMISFERIOS</v>
      </c>
      <c r="BC96" s="4">
        <f>VLOOKUP(BB96,CLASIFICADOS!$C$3:$AZ$103,2,FALSE)</f>
        <v>-8.8349999999999993E-5</v>
      </c>
    </row>
    <row r="97" spans="1:55" x14ac:dyDescent="0.3">
      <c r="A97">
        <v>-9.5000000000000001E-7</v>
      </c>
      <c r="B97">
        <f t="shared" si="7"/>
        <v>96</v>
      </c>
      <c r="C97" s="16" t="s">
        <v>76</v>
      </c>
      <c r="D97" s="4">
        <f t="shared" si="8"/>
        <v>-9.2150000000000004E-5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/>
      <c r="X97" s="3"/>
      <c r="Y97" s="3"/>
      <c r="Z97" s="3">
        <v>0</v>
      </c>
      <c r="AA97" s="3">
        <v>0</v>
      </c>
      <c r="AB97" s="3">
        <v>0</v>
      </c>
      <c r="AC97" s="3"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>
        <f t="shared" si="11"/>
        <v>0</v>
      </c>
      <c r="BA97" s="3">
        <f t="shared" si="10"/>
        <v>95</v>
      </c>
      <c r="BB97" s="3" t="str">
        <f>VLOOKUP(BA97,CLASIFICADOS!$B$3:$C$103,2,FALSE)</f>
        <v>VALLE</v>
      </c>
      <c r="BC97" s="4">
        <f>VLOOKUP(BB97,CLASIFICADOS!$C$3:$AZ$103,2,FALSE)</f>
        <v>-9.0240000000000003E-5</v>
      </c>
    </row>
    <row r="98" spans="1:55" x14ac:dyDescent="0.3">
      <c r="A98">
        <v>-9.5999999999999991E-7</v>
      </c>
      <c r="B98">
        <f t="shared" si="7"/>
        <v>97</v>
      </c>
      <c r="C98" s="16" t="s">
        <v>13</v>
      </c>
      <c r="D98" s="4">
        <f t="shared" si="8"/>
        <v>-9.4079999999999994E-5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/>
      <c r="X98" s="3"/>
      <c r="Y98" s="3"/>
      <c r="Z98" s="3">
        <v>0</v>
      </c>
      <c r="AA98" s="3">
        <v>0</v>
      </c>
      <c r="AB98" s="3">
        <v>0</v>
      </c>
      <c r="AC98" s="3">
        <v>0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>
        <f t="shared" si="11"/>
        <v>0</v>
      </c>
      <c r="BA98" s="3">
        <f t="shared" si="10"/>
        <v>96</v>
      </c>
      <c r="BB98" s="3" t="str">
        <f>VLOOKUP(BA98,CLASIFICADOS!$B$3:$C$103,2,FALSE)</f>
        <v>VEMON</v>
      </c>
      <c r="BC98" s="4">
        <f>VLOOKUP(BB98,CLASIFICADOS!$C$3:$AZ$103,2,FALSE)</f>
        <v>-9.2150000000000004E-5</v>
      </c>
    </row>
    <row r="99" spans="1:55" x14ac:dyDescent="0.3">
      <c r="A99">
        <v>-9.7000000000000003E-7</v>
      </c>
      <c r="B99">
        <f t="shared" si="7"/>
        <v>8</v>
      </c>
      <c r="C99" s="18" t="s">
        <v>47</v>
      </c>
      <c r="D99" s="4">
        <f t="shared" si="8"/>
        <v>62.999903969999998</v>
      </c>
      <c r="E99" s="3">
        <v>0</v>
      </c>
      <c r="F99" s="3">
        <v>0</v>
      </c>
      <c r="G99" s="3">
        <v>8</v>
      </c>
      <c r="H99" s="3">
        <v>2</v>
      </c>
      <c r="I99" s="3">
        <v>7</v>
      </c>
      <c r="J99" s="3">
        <v>6</v>
      </c>
      <c r="K99" s="3">
        <v>0</v>
      </c>
      <c r="L99" s="3">
        <v>0</v>
      </c>
      <c r="M99" s="3">
        <v>0</v>
      </c>
      <c r="N99" s="3">
        <v>0</v>
      </c>
      <c r="O99" s="3">
        <v>8</v>
      </c>
      <c r="P99" s="3">
        <v>0</v>
      </c>
      <c r="Q99" s="3">
        <v>4</v>
      </c>
      <c r="R99" s="3">
        <v>0</v>
      </c>
      <c r="S99" s="3">
        <v>0</v>
      </c>
      <c r="T99" s="3">
        <v>14</v>
      </c>
      <c r="U99" s="3">
        <v>7</v>
      </c>
      <c r="V99" s="3">
        <v>0</v>
      </c>
      <c r="W99" s="3"/>
      <c r="X99" s="3"/>
      <c r="Y99" s="3"/>
      <c r="Z99" s="3">
        <v>7</v>
      </c>
      <c r="AA99" s="3">
        <v>0</v>
      </c>
      <c r="AB99" s="3">
        <v>0</v>
      </c>
      <c r="AC99" s="3">
        <v>0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>
        <f t="shared" si="11"/>
        <v>63</v>
      </c>
      <c r="BA99" s="3">
        <f t="shared" si="10"/>
        <v>97</v>
      </c>
      <c r="BB99" s="3" t="str">
        <f>VLOOKUP(BA99,CLASIFICADOS!$B$3:$C$103,2,FALSE)</f>
        <v>VILL GYM</v>
      </c>
      <c r="BC99" s="4">
        <f>VLOOKUP(BB99,CLASIFICADOS!$C$3:$AZ$103,2,FALSE)</f>
        <v>-9.4079999999999994E-5</v>
      </c>
    </row>
    <row r="100" spans="1:55" x14ac:dyDescent="0.3">
      <c r="A100">
        <v>-9.7999999999999993E-7</v>
      </c>
      <c r="B100">
        <f t="shared" si="7"/>
        <v>98</v>
      </c>
      <c r="C100" s="9"/>
      <c r="D100" s="4">
        <f t="shared" si="8"/>
        <v>-9.7999999999999997E-5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>
        <f t="shared" si="11"/>
        <v>0</v>
      </c>
      <c r="BA100" s="3">
        <f t="shared" si="10"/>
        <v>98</v>
      </c>
      <c r="BB100" s="3">
        <f>VLOOKUP(BA100,CLASIFICADOS!$B$3:$C$103,2,FALSE)</f>
        <v>0</v>
      </c>
      <c r="BC100" s="4" t="e">
        <f>VLOOKUP(BB100,CLASIFICADOS!$C$3:$AZ$103,2,FALSE)</f>
        <v>#N/A</v>
      </c>
    </row>
    <row r="101" spans="1:55" x14ac:dyDescent="0.3">
      <c r="A101">
        <v>-9.9000000000000005E-7</v>
      </c>
      <c r="B101">
        <f t="shared" si="7"/>
        <v>99</v>
      </c>
      <c r="C101" s="9"/>
      <c r="D101" s="4">
        <f t="shared" si="8"/>
        <v>-9.999000000000001E-5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>
        <f t="shared" si="11"/>
        <v>0</v>
      </c>
      <c r="BA101" s="3">
        <f t="shared" si="10"/>
        <v>99</v>
      </c>
      <c r="BB101" s="3">
        <f>VLOOKUP(BA101,CLASIFICADOS!$B$3:$C$103,2,FALSE)</f>
        <v>0</v>
      </c>
      <c r="BC101" s="4" t="e">
        <f>VLOOKUP(BB101,CLASIFICADOS!$C$3:$AZ$103,2,FALSE)</f>
        <v>#N/A</v>
      </c>
    </row>
    <row r="102" spans="1:55" x14ac:dyDescent="0.3">
      <c r="A102">
        <v>-9.9999999999999995E-7</v>
      </c>
      <c r="B102">
        <f t="shared" si="7"/>
        <v>100</v>
      </c>
      <c r="C102" s="9"/>
      <c r="D102" s="4">
        <f t="shared" si="8"/>
        <v>-1.02E-4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>
        <f>SUM(E102:AY102)</f>
        <v>0</v>
      </c>
      <c r="BA102" s="3">
        <f t="shared" si="10"/>
        <v>100</v>
      </c>
      <c r="BB102" s="3">
        <f>VLOOKUP(BA102,CLASIFICADOS!$B$3:$C$103,2,FALSE)</f>
        <v>0</v>
      </c>
      <c r="BC102" s="4" t="e">
        <f>VLOOKUP(BB102,CLASIFICADOS!$C$3:$AZ$103,2,FALSE)</f>
        <v>#N/A</v>
      </c>
    </row>
    <row r="103" spans="1:55" x14ac:dyDescent="0.3">
      <c r="A103">
        <v>-1.0100000000000001E-6</v>
      </c>
      <c r="B103">
        <f t="shared" si="7"/>
        <v>101</v>
      </c>
      <c r="C103" s="9"/>
      <c r="D103" s="4">
        <f t="shared" si="8"/>
        <v>-1.0403000000000001E-4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>
        <f>SUM(E103:AY103)</f>
        <v>0</v>
      </c>
      <c r="BA103" s="3">
        <f t="shared" si="10"/>
        <v>101</v>
      </c>
      <c r="BB103" s="3">
        <f>VLOOKUP(BA103,CLASIFICADOS!$B$3:$C$103,2,FALSE)</f>
        <v>0</v>
      </c>
      <c r="BC103" s="4" t="e">
        <f>VLOOKUP(BB103,CLASIFICADOS!$C$3:$AZ$103,2,FALSE)</f>
        <v>#N/A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NOVATOS E INTERMEDIOS</vt:lpstr>
      <vt:lpstr>CLASIFICADOS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HP</cp:lastModifiedBy>
  <dcterms:created xsi:type="dcterms:W3CDTF">2019-01-16T14:35:15Z</dcterms:created>
  <dcterms:modified xsi:type="dcterms:W3CDTF">2025-12-11T01:37:44Z</dcterms:modified>
</cp:coreProperties>
</file>